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M1" sheetId="1" r:id="rId1"/>
    <sheet name="M2" sheetId="2" r:id="rId2"/>
    <sheet name="M3" sheetId="3" r:id="rId3"/>
    <sheet name="M4" sheetId="4" r:id="rId4"/>
    <sheet name="M5" sheetId="5" r:id="rId5"/>
    <sheet name="M6" sheetId="6" r:id="rId6"/>
    <sheet name="M7" sheetId="7" r:id="rId7"/>
    <sheet name="M8" sheetId="8" r:id="rId8"/>
    <sheet name="M9" sheetId="9" r:id="rId9"/>
    <sheet name="M10" sheetId="10" r:id="rId10"/>
    <sheet name="M11" sheetId="11" r:id="rId11"/>
    <sheet name="M12" sheetId="12" r:id="rId12"/>
    <sheet name="M13" sheetId="13" r:id="rId13"/>
    <sheet name="M14" sheetId="14" r:id="rId14"/>
    <sheet name="M15" sheetId="15" r:id="rId15"/>
    <sheet name="M16" sheetId="16" r:id="rId16"/>
    <sheet name="M17" sheetId="17" r:id="rId17"/>
    <sheet name="M18" sheetId="18" r:id="rId18"/>
    <sheet name="M19" sheetId="19" r:id="rId19"/>
    <sheet name="M20" sheetId="20" r:id="rId20"/>
    <sheet name="M21" sheetId="21" r:id="rId21"/>
    <sheet name="M22" sheetId="22" r:id="rId22"/>
    <sheet name="M23" sheetId="23" r:id="rId23"/>
    <sheet name="M24" sheetId="24" r:id="rId24"/>
  </sheets>
  <definedNames>
    <definedName name="_xlnm.Print_Titles" localSheetId="0">'M1'!$1:$2</definedName>
    <definedName name="_xlnm.Print_Titles" localSheetId="9">'M10'!$1:$2</definedName>
    <definedName name="_xlnm.Print_Titles" localSheetId="10">'M11'!$1:$2</definedName>
    <definedName name="_xlnm.Print_Titles" localSheetId="11">'M12'!$1:$2</definedName>
    <definedName name="_xlnm.Print_Titles" localSheetId="12">'M13'!$1:$2</definedName>
    <definedName name="_xlnm.Print_Titles" localSheetId="13">'M14'!$1:$2</definedName>
    <definedName name="_xlnm.Print_Titles" localSheetId="14">'M15'!$1:$2</definedName>
    <definedName name="_xlnm.Print_Titles" localSheetId="15">'M16'!$1:$2</definedName>
    <definedName name="_xlnm.Print_Titles" localSheetId="16">'M17'!$1:$2</definedName>
    <definedName name="_xlnm.Print_Titles" localSheetId="17">'M18'!$1:$2</definedName>
    <definedName name="_xlnm.Print_Titles" localSheetId="18">'M19'!$1:$2</definedName>
    <definedName name="_xlnm.Print_Titles" localSheetId="1">'M2'!$1:$2</definedName>
    <definedName name="_xlnm.Print_Titles" localSheetId="19">'M20'!$1:$2</definedName>
    <definedName name="_xlnm.Print_Titles" localSheetId="2">'M3'!$1:$2</definedName>
    <definedName name="_xlnm.Print_Titles" localSheetId="3">'M4'!$1:$2</definedName>
    <definedName name="_xlnm.Print_Titles" localSheetId="4">'M5'!$1:$2</definedName>
    <definedName name="_xlnm.Print_Titles" localSheetId="5">'M6'!$1:$2</definedName>
    <definedName name="_xlnm.Print_Titles" localSheetId="6">'M7'!$1:$2</definedName>
    <definedName name="_xlnm.Print_Titles" localSheetId="7">'M8'!$1:$2</definedName>
    <definedName name="_xlnm.Print_Titles" localSheetId="8">'M9'!$1:$2</definedName>
  </definedNames>
  <calcPr fullCalcOnLoad="1"/>
</workbook>
</file>

<file path=xl/sharedStrings.xml><?xml version="1.0" encoding="utf-8"?>
<sst xmlns="http://schemas.openxmlformats.org/spreadsheetml/2006/main" count="3190" uniqueCount="1192">
  <si>
    <t>M1组成绩</t>
  </si>
  <si>
    <t>序号</t>
  </si>
  <si>
    <t>招考单位</t>
  </si>
  <si>
    <t>职位名称</t>
  </si>
  <si>
    <t>姓名</t>
  </si>
  <si>
    <t>准考证号</t>
  </si>
  <si>
    <t>考试级别</t>
  </si>
  <si>
    <t>笔试折算分</t>
  </si>
  <si>
    <t>面试得分</t>
  </si>
  <si>
    <t>面试折算分</t>
  </si>
  <si>
    <t>最后得分</t>
  </si>
  <si>
    <t>财务管理职位</t>
  </si>
  <si>
    <t>乙级</t>
  </si>
  <si>
    <t>公安基层职位1</t>
  </si>
  <si>
    <t>文字综合职位</t>
  </si>
  <si>
    <t>服务基层项目职位</t>
  </si>
  <si>
    <t>M2组成绩</t>
  </si>
  <si>
    <t>文字综合职位1</t>
  </si>
  <si>
    <t>文字综合职位2</t>
  </si>
  <si>
    <t>崔瑞</t>
  </si>
  <si>
    <t>法律职位</t>
  </si>
  <si>
    <t>M3组成绩</t>
  </si>
  <si>
    <t>聂萍萍</t>
  </si>
  <si>
    <t>高雨春</t>
  </si>
  <si>
    <t>王晓松</t>
  </si>
  <si>
    <t>刘程</t>
  </si>
  <si>
    <t>洮南市市场监督管理局</t>
  </si>
  <si>
    <t>基层执法职位1</t>
  </si>
  <si>
    <t>基层执法职位2</t>
  </si>
  <si>
    <t>李祎</t>
  </si>
  <si>
    <t>巴梓燚</t>
  </si>
  <si>
    <t>计算机管理职位</t>
  </si>
  <si>
    <t>肖志刚</t>
  </si>
  <si>
    <t>张笛</t>
  </si>
  <si>
    <t>M4组成绩</t>
  </si>
  <si>
    <t>洮南市公安局</t>
  </si>
  <si>
    <t>公安基层职位</t>
  </si>
  <si>
    <t>赵宏基</t>
  </si>
  <si>
    <t>公安基层职位2</t>
  </si>
  <si>
    <t>平雪宇</t>
  </si>
  <si>
    <t>M5组成绩</t>
  </si>
  <si>
    <t>唐伟</t>
  </si>
  <si>
    <t>迟迅</t>
  </si>
  <si>
    <t>范婷婷</t>
  </si>
  <si>
    <t>王超</t>
  </si>
  <si>
    <t>通榆县司法局</t>
  </si>
  <si>
    <t>潘媛媛</t>
  </si>
  <si>
    <t>新华镇司法助理职位</t>
  </si>
  <si>
    <t>孙迪</t>
  </si>
  <si>
    <t>通榆县政务服务中心</t>
  </si>
  <si>
    <t>M6组成绩</t>
  </si>
  <si>
    <t>最后
得分</t>
  </si>
  <si>
    <t>镇赉县市场监督管理局</t>
  </si>
  <si>
    <t>张原实</t>
  </si>
  <si>
    <t>药学职位</t>
  </si>
  <si>
    <t>赵连伟</t>
  </si>
  <si>
    <t>姚琦</t>
  </si>
  <si>
    <t>李煜</t>
  </si>
  <si>
    <t>镇赉县大屯镇人民政府</t>
  </si>
  <si>
    <t>M7组成绩</t>
  </si>
  <si>
    <t>镇赉县建平乡人民政府</t>
  </si>
  <si>
    <t>镇赉县沿江镇人民政府</t>
  </si>
  <si>
    <t>赵静思</t>
  </si>
  <si>
    <t>镇赉县东屏镇人民政府</t>
  </si>
  <si>
    <t>文秘职位</t>
  </si>
  <si>
    <t>吕明勃</t>
  </si>
  <si>
    <t>马健飞</t>
  </si>
  <si>
    <t>镇赉县镇赉镇人民政府</t>
  </si>
  <si>
    <t>镇赉县人民政府办公室</t>
  </si>
  <si>
    <t>王晶</t>
  </si>
  <si>
    <t>王朋</t>
  </si>
  <si>
    <t>朱会明</t>
  </si>
  <si>
    <t>M8组成绩</t>
  </si>
  <si>
    <t>李健</t>
  </si>
  <si>
    <t>通榆县瞻榆镇人民政府</t>
  </si>
  <si>
    <t>大安市安广镇人民政府</t>
  </si>
  <si>
    <t>暴宇</t>
  </si>
  <si>
    <t>M9组成绩</t>
  </si>
  <si>
    <t>医政医管职位1</t>
  </si>
  <si>
    <t>医政医管职位2</t>
  </si>
  <si>
    <t>张松</t>
  </si>
  <si>
    <t>谭洪岩</t>
  </si>
  <si>
    <t>基层执法职位3</t>
  </si>
  <si>
    <t>李宁</t>
  </si>
  <si>
    <t>彭越</t>
  </si>
  <si>
    <t>基层执法职位4</t>
  </si>
  <si>
    <t>李雪</t>
  </si>
  <si>
    <t>M10组成绩</t>
  </si>
  <si>
    <t>白城市洮北区文化新闻出版和体育局</t>
  </si>
  <si>
    <t>白城市洮北区供销合作社联合社</t>
  </si>
  <si>
    <t>郭靖茹</t>
  </si>
  <si>
    <t>张赢月</t>
  </si>
  <si>
    <t>白城市洮北区住房和城乡建设局</t>
  </si>
  <si>
    <t>大安市审计局</t>
  </si>
  <si>
    <t>审计职位</t>
  </si>
  <si>
    <t>杨洪泽</t>
  </si>
  <si>
    <t>大安市人力资源和社会保障局</t>
  </si>
  <si>
    <t>调解仲裁管理职位</t>
  </si>
  <si>
    <t>吕洪杰</t>
  </si>
  <si>
    <t>刘菲菲</t>
  </si>
  <si>
    <t>大安市叉干镇人民政府</t>
  </si>
  <si>
    <t>纪晓坤</t>
  </si>
  <si>
    <t>大安市烧锅镇人民政府</t>
  </si>
  <si>
    <t>赵雁飞</t>
  </si>
  <si>
    <t>大安市新平安镇人民政府</t>
  </si>
  <si>
    <t>孙东阳</t>
  </si>
  <si>
    <t>通榆县团结乡人民政府</t>
  </si>
  <si>
    <t>乡镇财政管理职位</t>
  </si>
  <si>
    <t>刘宏磊</t>
  </si>
  <si>
    <t>董雪</t>
  </si>
  <si>
    <t>王佳义</t>
  </si>
  <si>
    <t>宫倩</t>
  </si>
  <si>
    <t>通榆县市场监督管理局基层分局</t>
  </si>
  <si>
    <t>基层执法职位</t>
  </si>
  <si>
    <t>通榆县公安局</t>
  </si>
  <si>
    <t>孙博</t>
  </si>
  <si>
    <t>行测分数</t>
  </si>
  <si>
    <t>申论分数</t>
  </si>
  <si>
    <t>总分数</t>
  </si>
  <si>
    <t>孙悦开</t>
  </si>
  <si>
    <t>白城市洮北区人民政府办公室</t>
  </si>
  <si>
    <t>行政复议职位1</t>
  </si>
  <si>
    <t>张家旭</t>
  </si>
  <si>
    <t>鲁莽</t>
  </si>
  <si>
    <t>孙静仪</t>
  </si>
  <si>
    <t>行政复议职位2</t>
  </si>
  <si>
    <t>董芯蕊</t>
  </si>
  <si>
    <t>李颖璐</t>
  </si>
  <si>
    <t>王贺聪</t>
  </si>
  <si>
    <t>文化艺术职位</t>
  </si>
  <si>
    <t>姬文文</t>
  </si>
  <si>
    <t>张威彦冰</t>
  </si>
  <si>
    <t>白城市洮北区审计局</t>
  </si>
  <si>
    <t>宋伟博</t>
  </si>
  <si>
    <t>王京</t>
  </si>
  <si>
    <t>张芳会</t>
  </si>
  <si>
    <t>白城市洮北区卫生和计划生育局</t>
  </si>
  <si>
    <t>李凌宇</t>
  </si>
  <si>
    <t>于晓童</t>
  </si>
  <si>
    <t>冷奕菲</t>
  </si>
  <si>
    <t>白城市洮北区水利局</t>
  </si>
  <si>
    <t>于祥</t>
  </si>
  <si>
    <t>王淞</t>
  </si>
  <si>
    <t>白城市洮北区经济局(科学技术局）</t>
  </si>
  <si>
    <t>姚旺</t>
  </si>
  <si>
    <t>王美航</t>
  </si>
  <si>
    <t>李春阳</t>
  </si>
  <si>
    <t>经济运行职位</t>
  </si>
  <si>
    <t>周雨彤</t>
  </si>
  <si>
    <t>张晨阳</t>
  </si>
  <si>
    <t>白城市洮北区安全生产监督管理局</t>
  </si>
  <si>
    <t>刘健秀</t>
  </si>
  <si>
    <t>赵敏秀</t>
  </si>
  <si>
    <t>赵佳玉</t>
  </si>
  <si>
    <t>白城市洮北区财政局</t>
  </si>
  <si>
    <t>财政管理职位</t>
  </si>
  <si>
    <t>李悦</t>
  </si>
  <si>
    <t>谭佳</t>
  </si>
  <si>
    <t>白城市洮北区农业局</t>
  </si>
  <si>
    <t>王辉</t>
  </si>
  <si>
    <t>聂卉</t>
  </si>
  <si>
    <t>刘彤彤</t>
  </si>
  <si>
    <t>李广夫</t>
  </si>
  <si>
    <t>马瑞</t>
  </si>
  <si>
    <t>方博</t>
  </si>
  <si>
    <t>杜琳</t>
  </si>
  <si>
    <t>段思雨</t>
  </si>
  <si>
    <t>国帅</t>
  </si>
  <si>
    <t>白城市洮北区洮河镇人民政府</t>
  </si>
  <si>
    <t>孙梦頔</t>
  </si>
  <si>
    <t>王铁明</t>
  </si>
  <si>
    <t>车络禹</t>
  </si>
  <si>
    <t>白城市洮北区东胜乡</t>
  </si>
  <si>
    <t>刘睿</t>
  </si>
  <si>
    <t>白城市洮北区德顺蒙古族乡政府</t>
  </si>
  <si>
    <t>李平甲</t>
  </si>
  <si>
    <t>姚丹</t>
  </si>
  <si>
    <t>邵壮</t>
  </si>
  <si>
    <t>洮南市人力资源和社会保障局</t>
  </si>
  <si>
    <t>吴家乐</t>
  </si>
  <si>
    <t>王贺</t>
  </si>
  <si>
    <t>薛媛</t>
  </si>
  <si>
    <t>王丹</t>
  </si>
  <si>
    <t>吕思宁</t>
  </si>
  <si>
    <t>王云龙</t>
  </si>
  <si>
    <t>人力资源管理职位1</t>
  </si>
  <si>
    <t>聂文鹏</t>
  </si>
  <si>
    <t>韩明</t>
  </si>
  <si>
    <t>郑琪</t>
  </si>
  <si>
    <t>人力资源管理职位2</t>
  </si>
  <si>
    <t>王艳彬</t>
  </si>
  <si>
    <t>张娜</t>
  </si>
  <si>
    <t>李明睿</t>
  </si>
  <si>
    <t>洮南市安全生产监督管理局</t>
  </si>
  <si>
    <t>马宏驰</t>
  </si>
  <si>
    <t>郑姗姗</t>
  </si>
  <si>
    <t>张国荣</t>
  </si>
  <si>
    <t>洮南市国土资源局</t>
  </si>
  <si>
    <t>李鑫</t>
  </si>
  <si>
    <t>李野</t>
  </si>
  <si>
    <t>孙超</t>
  </si>
  <si>
    <t>丁飞</t>
  </si>
  <si>
    <t>王旭</t>
  </si>
  <si>
    <t>邢星</t>
  </si>
  <si>
    <t>矿产资源管理职位</t>
  </si>
  <si>
    <t>徐赫</t>
  </si>
  <si>
    <t>杜梓丘</t>
  </si>
  <si>
    <t>王家平</t>
  </si>
  <si>
    <t>洮南市住房和城乡建设局</t>
  </si>
  <si>
    <t>建设工程管理职位</t>
  </si>
  <si>
    <t>王佳媛</t>
  </si>
  <si>
    <t>刘蕊</t>
  </si>
  <si>
    <t>张楠</t>
  </si>
  <si>
    <t>陈亮</t>
  </si>
  <si>
    <t>洮南市水利局</t>
  </si>
  <si>
    <t>谷雨时</t>
  </si>
  <si>
    <t>张圣雅</t>
  </si>
  <si>
    <t>李娜</t>
  </si>
  <si>
    <t>水利工程职位</t>
  </si>
  <si>
    <t>黄艳博</t>
  </si>
  <si>
    <t>苗伟男</t>
  </si>
  <si>
    <t>张令璐</t>
  </si>
  <si>
    <t>洮南市卫生和计划生育局</t>
  </si>
  <si>
    <t>石岩</t>
  </si>
  <si>
    <t>叶青</t>
  </si>
  <si>
    <t>王丹梅</t>
  </si>
  <si>
    <t>史朋</t>
  </si>
  <si>
    <t>佟童</t>
  </si>
  <si>
    <t>李旭</t>
  </si>
  <si>
    <t>李洋</t>
  </si>
  <si>
    <t>安然</t>
  </si>
  <si>
    <t>赵锐</t>
  </si>
  <si>
    <t>张宇</t>
  </si>
  <si>
    <t>郭磊</t>
  </si>
  <si>
    <t>刘磊</t>
  </si>
  <si>
    <t>刘岩川</t>
  </si>
  <si>
    <t>冯宸伊</t>
  </si>
  <si>
    <t>关欣</t>
  </si>
  <si>
    <t>薛蕾</t>
  </si>
  <si>
    <t>王欣</t>
  </si>
  <si>
    <t>孙磊</t>
  </si>
  <si>
    <t>张令姣</t>
  </si>
  <si>
    <t>朱婷婷</t>
  </si>
  <si>
    <t>刘明月</t>
  </si>
  <si>
    <t>王丽莹</t>
  </si>
  <si>
    <t>董庆行</t>
  </si>
  <si>
    <t>董明岩</t>
  </si>
  <si>
    <t>董振贺</t>
  </si>
  <si>
    <t>闫驰</t>
  </si>
  <si>
    <t>李佳祺</t>
  </si>
  <si>
    <t>高文</t>
  </si>
  <si>
    <t>孙月</t>
  </si>
  <si>
    <t>王芮</t>
  </si>
  <si>
    <t>孙玉</t>
  </si>
  <si>
    <t>王硕</t>
  </si>
  <si>
    <t>王利巧</t>
  </si>
  <si>
    <t>李彤</t>
  </si>
  <si>
    <t>杨钦棣</t>
  </si>
  <si>
    <t>基层执法职位5</t>
  </si>
  <si>
    <t>马婷婷</t>
  </si>
  <si>
    <t>张亚峰</t>
  </si>
  <si>
    <t>田羽</t>
  </si>
  <si>
    <t>质量技术管理职位1</t>
  </si>
  <si>
    <t>高学武</t>
  </si>
  <si>
    <t>董鹏遥</t>
  </si>
  <si>
    <t>王慧洋</t>
  </si>
  <si>
    <t>质量技术管理职位2</t>
  </si>
  <si>
    <t>王悦</t>
  </si>
  <si>
    <t>陈红</t>
  </si>
  <si>
    <t>张砾文</t>
  </si>
  <si>
    <t>宋宛蓉</t>
  </si>
  <si>
    <t>侯甜雪</t>
  </si>
  <si>
    <t>石欣谕</t>
  </si>
  <si>
    <t>陈东杰</t>
  </si>
  <si>
    <t>曹强</t>
  </si>
  <si>
    <t>刘志慧</t>
  </si>
  <si>
    <t>周伟峰</t>
  </si>
  <si>
    <t>邵培宇</t>
  </si>
  <si>
    <t>贾海龙</t>
  </si>
  <si>
    <t>王浩宇</t>
  </si>
  <si>
    <t>赵宏开</t>
  </si>
  <si>
    <t>徐健</t>
  </si>
  <si>
    <t>唐克</t>
  </si>
  <si>
    <t>张佳音</t>
  </si>
  <si>
    <t>张君宁</t>
  </si>
  <si>
    <t>孙辙清</t>
  </si>
  <si>
    <t>沈莹莹</t>
  </si>
  <si>
    <t>洮南市洮府街道办事处</t>
  </si>
  <si>
    <t>王碧野</t>
  </si>
  <si>
    <t>池欣跃</t>
  </si>
  <si>
    <t>周春波</t>
  </si>
  <si>
    <t>洮南市兴隆街道办事处</t>
  </si>
  <si>
    <t>刘一鑫</t>
  </si>
  <si>
    <t>张磊</t>
  </si>
  <si>
    <t>肖宏蕊</t>
  </si>
  <si>
    <t>于凯璐</t>
  </si>
  <si>
    <t>李晶仪</t>
  </si>
  <si>
    <t>孙海静</t>
  </si>
  <si>
    <t>洮南市永康街道办事处</t>
  </si>
  <si>
    <t>刘学</t>
  </si>
  <si>
    <t>张婷婷</t>
  </si>
  <si>
    <t>洮南市通达街道办事处</t>
  </si>
  <si>
    <t>杨柳</t>
  </si>
  <si>
    <t>刘策</t>
  </si>
  <si>
    <t>洮南市富文街道办事处</t>
  </si>
  <si>
    <t>许帝</t>
  </si>
  <si>
    <t>周梦瑶</t>
  </si>
  <si>
    <t>肖利元</t>
  </si>
  <si>
    <t>邬楠</t>
  </si>
  <si>
    <t>张欣旸</t>
  </si>
  <si>
    <t>洮南市光明街道办事处</t>
  </si>
  <si>
    <t>付红蕾</t>
  </si>
  <si>
    <t>赵晶玮</t>
  </si>
  <si>
    <t>左一娇</t>
  </si>
  <si>
    <t>综合管理职位</t>
  </si>
  <si>
    <t>李东旭</t>
  </si>
  <si>
    <t>刘厶蒙</t>
  </si>
  <si>
    <t>洮南市团结街道办事处</t>
  </si>
  <si>
    <t>孙泽</t>
  </si>
  <si>
    <t>王朕</t>
  </si>
  <si>
    <t>董瑞</t>
  </si>
  <si>
    <t>许卜玥</t>
  </si>
  <si>
    <t>宋泽东</t>
  </si>
  <si>
    <t>洮南市向阳街道办事处</t>
  </si>
  <si>
    <t>服务基层项目职位1</t>
  </si>
  <si>
    <t>陈野</t>
  </si>
  <si>
    <t>张龙</t>
  </si>
  <si>
    <t>赵青</t>
  </si>
  <si>
    <t>服务基层项目职位2</t>
  </si>
  <si>
    <t>王迪</t>
  </si>
  <si>
    <t>李国丹</t>
  </si>
  <si>
    <t>张帅</t>
  </si>
  <si>
    <t>洮南市二龙乡人民政府</t>
  </si>
  <si>
    <t>李芳然</t>
  </si>
  <si>
    <t>陈曦</t>
  </si>
  <si>
    <t>张阳</t>
  </si>
  <si>
    <t>洮南市那金镇人民政府</t>
  </si>
  <si>
    <t>关鹏远</t>
  </si>
  <si>
    <t>宋歌</t>
  </si>
  <si>
    <t>郭凤丽</t>
  </si>
  <si>
    <t>郭思扬</t>
  </si>
  <si>
    <t>刘志新</t>
  </si>
  <si>
    <t>洮南市东升乡人民政府</t>
  </si>
  <si>
    <t>吴奇峰</t>
  </si>
  <si>
    <t>王立兴</t>
  </si>
  <si>
    <t>张佳良</t>
  </si>
  <si>
    <t>王明明</t>
  </si>
  <si>
    <t>高欣</t>
  </si>
  <si>
    <t>任志忠</t>
  </si>
  <si>
    <t>洮南市永茂乡政府</t>
  </si>
  <si>
    <t>唐翔鹗</t>
  </si>
  <si>
    <t>齐赢</t>
  </si>
  <si>
    <t>赵鹏飞</t>
  </si>
  <si>
    <t>洮南市福顺镇乡政府</t>
  </si>
  <si>
    <t>吕世吉</t>
  </si>
  <si>
    <t>高月</t>
  </si>
  <si>
    <t>韩璐</t>
  </si>
  <si>
    <t>贾慧</t>
  </si>
  <si>
    <t>郭鸿莹</t>
  </si>
  <si>
    <t>洮南市聚宝乡政府</t>
  </si>
  <si>
    <t>张迪</t>
  </si>
  <si>
    <t>王铁成</t>
  </si>
  <si>
    <t>王丹萍</t>
  </si>
  <si>
    <t>洮南市胡力吐蒙古族乡政府</t>
  </si>
  <si>
    <t>于伟远</t>
  </si>
  <si>
    <t>柏小羽</t>
  </si>
  <si>
    <t>王朝辉</t>
  </si>
  <si>
    <t>洮南市黑水镇政府</t>
  </si>
  <si>
    <t>汪洋</t>
  </si>
  <si>
    <t>周传阔</t>
  </si>
  <si>
    <t>张露</t>
  </si>
  <si>
    <t>任帅</t>
  </si>
  <si>
    <t>赵玉</t>
  </si>
  <si>
    <t>张航</t>
  </si>
  <si>
    <t>洮南市城市管理执法大队</t>
  </si>
  <si>
    <t>基层管理服务职位1</t>
  </si>
  <si>
    <t>刘文博</t>
  </si>
  <si>
    <t>秦淼</t>
  </si>
  <si>
    <t>周浩淳</t>
  </si>
  <si>
    <t>孙冠</t>
  </si>
  <si>
    <t>王东旭</t>
  </si>
  <si>
    <t>董晴</t>
  </si>
  <si>
    <t>基层管理服务职位2</t>
  </si>
  <si>
    <t>王思莹</t>
  </si>
  <si>
    <t>李思寒</t>
  </si>
  <si>
    <t>赵婷玉</t>
  </si>
  <si>
    <t>温兆圆</t>
  </si>
  <si>
    <t>孙菲晗</t>
  </si>
  <si>
    <t>李阳</t>
  </si>
  <si>
    <t>人事劳资职位</t>
  </si>
  <si>
    <t>程晶</t>
  </si>
  <si>
    <t>单继月</t>
  </si>
  <si>
    <t>靳鑫成</t>
  </si>
  <si>
    <t>基层管理服务职位3</t>
  </si>
  <si>
    <t>杜鹏</t>
  </si>
  <si>
    <t>李响</t>
  </si>
  <si>
    <t>王海楠</t>
  </si>
  <si>
    <t>高宇</t>
  </si>
  <si>
    <t>姚思含</t>
  </si>
  <si>
    <t>李磊</t>
  </si>
  <si>
    <t>李云彪</t>
  </si>
  <si>
    <t>康名洋</t>
  </si>
  <si>
    <t>郑儒嘉</t>
  </si>
  <si>
    <t>何云龙</t>
  </si>
  <si>
    <t>田雨</t>
  </si>
  <si>
    <t>李文博</t>
  </si>
  <si>
    <t>徐安龙</t>
  </si>
  <si>
    <t>孙丽波</t>
  </si>
  <si>
    <t>基层管理服务职位4</t>
  </si>
  <si>
    <t>左雅楠</t>
  </si>
  <si>
    <t>吴迪</t>
  </si>
  <si>
    <t>弓素敏</t>
  </si>
  <si>
    <t>彭亚男</t>
  </si>
  <si>
    <t>张新童</t>
  </si>
  <si>
    <t>李小彤</t>
  </si>
  <si>
    <t>赵欢欢</t>
  </si>
  <si>
    <t>宋霜</t>
  </si>
  <si>
    <t>田佳瑛</t>
  </si>
  <si>
    <t>刘爽</t>
  </si>
  <si>
    <t>于宁</t>
  </si>
  <si>
    <t>王竹</t>
  </si>
  <si>
    <t>洮南市就业服务局</t>
  </si>
  <si>
    <t>张博飞</t>
  </si>
  <si>
    <t>白瑞</t>
  </si>
  <si>
    <t>冯宝印</t>
  </si>
  <si>
    <t>农村劳动力管理职位1</t>
  </si>
  <si>
    <t>张天楠</t>
  </si>
  <si>
    <t>刘鹏</t>
  </si>
  <si>
    <t>刘旭</t>
  </si>
  <si>
    <t>农村劳动力管理职位2</t>
  </si>
  <si>
    <t>杨迪</t>
  </si>
  <si>
    <t>陈薪竹</t>
  </si>
  <si>
    <t>洮南市市场监督管理局药品稽查分局</t>
  </si>
  <si>
    <t>医疗器械安全管理职位</t>
  </si>
  <si>
    <t>王圣然</t>
  </si>
  <si>
    <t>鲍佳</t>
  </si>
  <si>
    <t>贺磊</t>
  </si>
  <si>
    <t>药品安全管理职位1</t>
  </si>
  <si>
    <t>沈佳成</t>
  </si>
  <si>
    <t>利世锋</t>
  </si>
  <si>
    <t>孙彩凤</t>
  </si>
  <si>
    <t>药品安全管理职位2</t>
  </si>
  <si>
    <t>赵美月</t>
  </si>
  <si>
    <t>张欣怡</t>
  </si>
  <si>
    <t>桂鑫德</t>
  </si>
  <si>
    <t>大安市水利局</t>
  </si>
  <si>
    <t>水利工程管理职位1</t>
  </si>
  <si>
    <t>王志野</t>
  </si>
  <si>
    <t>李昕</t>
  </si>
  <si>
    <t>于红英</t>
  </si>
  <si>
    <t>水利工程管理职位2</t>
  </si>
  <si>
    <t>赵宁</t>
  </si>
  <si>
    <t>尹艳彬</t>
  </si>
  <si>
    <t>孙颢文</t>
  </si>
  <si>
    <t>靳兴</t>
  </si>
  <si>
    <t>王玉莹</t>
  </si>
  <si>
    <t>大安市文化广电新闻出版局</t>
  </si>
  <si>
    <t>文化管理职位</t>
  </si>
  <si>
    <t>于建</t>
  </si>
  <si>
    <t>张晓鹤</t>
  </si>
  <si>
    <t>大安市粮食和商务局</t>
  </si>
  <si>
    <t>调控和监督检查职位</t>
  </si>
  <si>
    <t>赵美美</t>
  </si>
  <si>
    <t>杨佳</t>
  </si>
  <si>
    <t>何俊龙</t>
  </si>
  <si>
    <t>大安市林业局</t>
  </si>
  <si>
    <t>魏济泽</t>
  </si>
  <si>
    <t>李涵洋</t>
  </si>
  <si>
    <t>于颜铭</t>
  </si>
  <si>
    <t>林业资源管理职位</t>
  </si>
  <si>
    <t>杜巍</t>
  </si>
  <si>
    <t>王颖</t>
  </si>
  <si>
    <t>王巍</t>
  </si>
  <si>
    <t>大安市国土资源局</t>
  </si>
  <si>
    <t>何敬鑫</t>
  </si>
  <si>
    <t>李晓娇</t>
  </si>
  <si>
    <t>于爽</t>
  </si>
  <si>
    <t>崔颖</t>
  </si>
  <si>
    <t>徐帅</t>
  </si>
  <si>
    <t>田娇</t>
  </si>
  <si>
    <t>大安市经济局</t>
  </si>
  <si>
    <t>田苗</t>
  </si>
  <si>
    <t>陆冰</t>
  </si>
  <si>
    <t>叶文雪</t>
  </si>
  <si>
    <t>李庆娜</t>
  </si>
  <si>
    <t>于海林</t>
  </si>
  <si>
    <t>大安市卫生和计划生育局</t>
  </si>
  <si>
    <t>张向东</t>
  </si>
  <si>
    <t>高跃欣</t>
  </si>
  <si>
    <t>张春玲</t>
  </si>
  <si>
    <t>齐凤丽</t>
  </si>
  <si>
    <t>迟新永艺</t>
  </si>
  <si>
    <t>李璇</t>
  </si>
  <si>
    <t>医政医管职位3</t>
  </si>
  <si>
    <t>李烨</t>
  </si>
  <si>
    <t>宋琦</t>
  </si>
  <si>
    <t>张悦莹</t>
  </si>
  <si>
    <t>疾病预防控制管理职位</t>
  </si>
  <si>
    <t>沙鸥</t>
  </si>
  <si>
    <t>牛雪娇</t>
  </si>
  <si>
    <t>勾天成</t>
  </si>
  <si>
    <t>高海瑶</t>
  </si>
  <si>
    <t>王健</t>
  </si>
  <si>
    <t>盛守尉</t>
  </si>
  <si>
    <t>大安市农业局</t>
  </si>
  <si>
    <t>马贺</t>
  </si>
  <si>
    <t>李婷婷</t>
  </si>
  <si>
    <t>鲍洪喆</t>
  </si>
  <si>
    <t>大安市财政局</t>
  </si>
  <si>
    <t>财政管理职位1</t>
  </si>
  <si>
    <t>单继扬</t>
  </si>
  <si>
    <t>包宏伟</t>
  </si>
  <si>
    <t>薛腾娇</t>
  </si>
  <si>
    <t>财政管理职位2</t>
  </si>
  <si>
    <t>郑翠香</t>
  </si>
  <si>
    <t>赵婷婷</t>
  </si>
  <si>
    <t>贾旭</t>
  </si>
  <si>
    <t>大安市畜牧业管理局</t>
  </si>
  <si>
    <t>产业发展职位</t>
  </si>
  <si>
    <t>国娇</t>
  </si>
  <si>
    <t>于寒露</t>
  </si>
  <si>
    <t>大安市长虹街道办事处</t>
  </si>
  <si>
    <t>刘鸽</t>
  </si>
  <si>
    <t>大安市四棵树乡人民政府</t>
  </si>
  <si>
    <t>杨丹</t>
  </si>
  <si>
    <t>张月</t>
  </si>
  <si>
    <t>吴迪聪</t>
  </si>
  <si>
    <t>陈璐瑶</t>
  </si>
  <si>
    <t>大安市两家子镇人民政府</t>
  </si>
  <si>
    <t>小城镇建设职位</t>
  </si>
  <si>
    <t>李想</t>
  </si>
  <si>
    <t>宋雪</t>
  </si>
  <si>
    <t>杨雨池</t>
  </si>
  <si>
    <t>赵晟然</t>
  </si>
  <si>
    <t>连濛</t>
  </si>
  <si>
    <t>王鹏飞</t>
  </si>
  <si>
    <t>大安市海坨乡人民政府</t>
  </si>
  <si>
    <t>郭建明</t>
  </si>
  <si>
    <t>王儒鑫</t>
  </si>
  <si>
    <t>刘佳音</t>
  </si>
  <si>
    <t>崔傲宇</t>
  </si>
  <si>
    <t>赵鹏鹏</t>
  </si>
  <si>
    <t>吴元书</t>
  </si>
  <si>
    <t>唐立佳</t>
  </si>
  <si>
    <t>沈桂林</t>
  </si>
  <si>
    <t>大安市乐胜乡政府</t>
  </si>
  <si>
    <t>郑聪</t>
  </si>
  <si>
    <t>奚权</t>
  </si>
  <si>
    <t>路云鹤</t>
  </si>
  <si>
    <t>大安市大岗子镇人民政府</t>
  </si>
  <si>
    <t>王尚</t>
  </si>
  <si>
    <t>杨洋</t>
  </si>
  <si>
    <t>大安市太山镇人民政府</t>
  </si>
  <si>
    <t>李小涵</t>
  </si>
  <si>
    <t>林琳</t>
  </si>
  <si>
    <t>李欣</t>
  </si>
  <si>
    <t>大安舍力镇人民政府</t>
  </si>
  <si>
    <t>张立新</t>
  </si>
  <si>
    <t>吴润沺</t>
  </si>
  <si>
    <t>蔡明</t>
  </si>
  <si>
    <t>刘琳琳</t>
  </si>
  <si>
    <t>谷冬冬</t>
  </si>
  <si>
    <t>大安市市场监督管理局药品稽查分局</t>
  </si>
  <si>
    <t>药品监督管理职位</t>
  </si>
  <si>
    <t>孙海南</t>
  </si>
  <si>
    <t>向雨田</t>
  </si>
  <si>
    <t>顾大全</t>
  </si>
  <si>
    <t>大安市司法局</t>
  </si>
  <si>
    <t>司法助理员职位</t>
  </si>
  <si>
    <t>郭雪竹</t>
  </si>
  <si>
    <t>宋闯</t>
  </si>
  <si>
    <t>李姜涛</t>
  </si>
  <si>
    <t>大安市公安局</t>
  </si>
  <si>
    <t>汪宏伟</t>
  </si>
  <si>
    <t>马闻亮</t>
  </si>
  <si>
    <t>王李</t>
  </si>
  <si>
    <t>胡宝帅</t>
  </si>
  <si>
    <t>张宇石</t>
  </si>
  <si>
    <t>侯奇男</t>
  </si>
  <si>
    <t>杨巍</t>
  </si>
  <si>
    <t>邵奎蒙</t>
  </si>
  <si>
    <t>心理咨询职位</t>
  </si>
  <si>
    <t>丁辰博</t>
  </si>
  <si>
    <t>佟林泽</t>
  </si>
  <si>
    <t>郝野</t>
  </si>
  <si>
    <t>常啸</t>
  </si>
  <si>
    <t>付强</t>
  </si>
  <si>
    <t>李云鹏</t>
  </si>
  <si>
    <t>王力邦</t>
  </si>
  <si>
    <t>刘示明</t>
  </si>
  <si>
    <t>张冰峰</t>
  </si>
  <si>
    <t>杜星翰</t>
  </si>
  <si>
    <t>齐欢</t>
  </si>
  <si>
    <t>张林</t>
  </si>
  <si>
    <t>张越</t>
  </si>
  <si>
    <t>葛晓蒙</t>
  </si>
  <si>
    <t>乔兴隆</t>
  </si>
  <si>
    <t>郭凯</t>
  </si>
  <si>
    <t>刘会</t>
  </si>
  <si>
    <t>朱宇</t>
  </si>
  <si>
    <t>张臣卓</t>
  </si>
  <si>
    <t>张强</t>
  </si>
  <si>
    <t>陈龙</t>
  </si>
  <si>
    <t>李晓龙</t>
  </si>
  <si>
    <t>李航</t>
  </si>
  <si>
    <t>朱博</t>
  </si>
  <si>
    <t>井浩同</t>
  </si>
  <si>
    <t>王雨松</t>
  </si>
  <si>
    <t>王伟</t>
  </si>
  <si>
    <t>郭恩达</t>
  </si>
  <si>
    <t>张润琦</t>
  </si>
  <si>
    <t>公安基层职位3</t>
  </si>
  <si>
    <t>牛俐炜</t>
  </si>
  <si>
    <t>尚玉德</t>
  </si>
  <si>
    <t>张琦</t>
  </si>
  <si>
    <t>王近轩</t>
  </si>
  <si>
    <t>孙伟</t>
  </si>
  <si>
    <t>刘洋</t>
  </si>
  <si>
    <t>吕慧楠</t>
  </si>
  <si>
    <t>周围</t>
  </si>
  <si>
    <t>曹天玥</t>
  </si>
  <si>
    <t>王冠</t>
  </si>
  <si>
    <t>大安市森林公安局</t>
  </si>
  <si>
    <t>刑事侦查职位</t>
  </si>
  <si>
    <t>韩贺</t>
  </si>
  <si>
    <t>刘庆龄</t>
  </si>
  <si>
    <t>通榆县乌兰花镇人民政府</t>
  </si>
  <si>
    <t>李诗琪</t>
  </si>
  <si>
    <t>马佳超</t>
  </si>
  <si>
    <t>通榆县兴隆山镇人民政府</t>
  </si>
  <si>
    <t>刘长达</t>
  </si>
  <si>
    <t>王鹤</t>
  </si>
  <si>
    <t>孙晶伟</t>
  </si>
  <si>
    <t>张春晓</t>
  </si>
  <si>
    <t>王卓</t>
  </si>
  <si>
    <t>农业助理职位</t>
  </si>
  <si>
    <t>王雷</t>
  </si>
  <si>
    <t>徐晓宇</t>
  </si>
  <si>
    <t>通榆县开通镇人民政府</t>
  </si>
  <si>
    <t>郭凤</t>
  </si>
  <si>
    <t>王雪娇</t>
  </si>
  <si>
    <t>刘天宇</t>
  </si>
  <si>
    <t>张旭</t>
  </si>
  <si>
    <t>丛昊</t>
  </si>
  <si>
    <t>通榆县新兴乡人民政府</t>
  </si>
  <si>
    <t>田宜桐</t>
  </si>
  <si>
    <t>王晓蔓</t>
  </si>
  <si>
    <t>史文明</t>
  </si>
  <si>
    <t>通榆县新发乡人民政府</t>
  </si>
  <si>
    <t>王晓宇</t>
  </si>
  <si>
    <t>王健业</t>
  </si>
  <si>
    <t>齐湛</t>
  </si>
  <si>
    <t>通榆县鸿兴镇人民政府</t>
  </si>
  <si>
    <t>孙晓雪</t>
  </si>
  <si>
    <t>蒋兰</t>
  </si>
  <si>
    <t>郭倩</t>
  </si>
  <si>
    <t>通榆县边昭镇人民政府</t>
  </si>
  <si>
    <t>钱程</t>
  </si>
  <si>
    <t>崔冰雪</t>
  </si>
  <si>
    <t>通榆县苏公坨乡人民政府</t>
  </si>
  <si>
    <t>王宇</t>
  </si>
  <si>
    <t>孙鹤</t>
  </si>
  <si>
    <t>曹云超</t>
  </si>
  <si>
    <t>张鹏飞</t>
  </si>
  <si>
    <t>刘明昊</t>
  </si>
  <si>
    <t>张晓桐</t>
  </si>
  <si>
    <t>鞠伟双</t>
  </si>
  <si>
    <t>张宏志</t>
  </si>
  <si>
    <t>张超</t>
  </si>
  <si>
    <t>李飞</t>
  </si>
  <si>
    <t>杨冰</t>
  </si>
  <si>
    <t>高尔洌</t>
  </si>
  <si>
    <t>林玉凤</t>
  </si>
  <si>
    <t>杨志国</t>
  </si>
  <si>
    <t>张宏宇</t>
  </si>
  <si>
    <t>石野</t>
  </si>
  <si>
    <t>朱晓龙</t>
  </si>
  <si>
    <t>姜阔</t>
  </si>
  <si>
    <t>牛玲</t>
  </si>
  <si>
    <t>赵娜</t>
  </si>
  <si>
    <t>通榆县财政局</t>
  </si>
  <si>
    <t>李莉</t>
  </si>
  <si>
    <t>郭冬晗</t>
  </si>
  <si>
    <t>刘春红</t>
  </si>
  <si>
    <t>王秀红</t>
  </si>
  <si>
    <t>马晨蕾</t>
  </si>
  <si>
    <t>王兴华</t>
  </si>
  <si>
    <t>通榆县审计局</t>
  </si>
  <si>
    <t>项目投资审计职位</t>
  </si>
  <si>
    <t>李鸿越</t>
  </si>
  <si>
    <t>李家宝</t>
  </si>
  <si>
    <t>陈麟</t>
  </si>
  <si>
    <t>刘占东</t>
  </si>
  <si>
    <t>杜峰</t>
  </si>
  <si>
    <t>王昱卜</t>
  </si>
  <si>
    <t>杨硕</t>
  </si>
  <si>
    <t>费峙玮</t>
  </si>
  <si>
    <t>窦天序</t>
  </si>
  <si>
    <t>王禹</t>
  </si>
  <si>
    <t>肖丽娜</t>
  </si>
  <si>
    <t>浦红蕾</t>
  </si>
  <si>
    <t>郑宇轩</t>
  </si>
  <si>
    <t>心理辅导职位</t>
  </si>
  <si>
    <t>周日</t>
  </si>
  <si>
    <t>李思威</t>
  </si>
  <si>
    <t>霍立新</t>
  </si>
  <si>
    <t>刘弘扬</t>
  </si>
  <si>
    <t>吴国栋</t>
  </si>
  <si>
    <t>李长宇</t>
  </si>
  <si>
    <t>魏科铭</t>
  </si>
  <si>
    <t>李金丹</t>
  </si>
  <si>
    <t>兴隆山镇司法助理职位</t>
  </si>
  <si>
    <t>王天新</t>
  </si>
  <si>
    <t>唐溪琪</t>
  </si>
  <si>
    <t>崔芸蕾</t>
  </si>
  <si>
    <t>王兵</t>
  </si>
  <si>
    <t>卢希</t>
  </si>
  <si>
    <t>王鸿飞</t>
  </si>
  <si>
    <t>八面乡司法助理职位</t>
  </si>
  <si>
    <t>贾欣</t>
  </si>
  <si>
    <t>彭敏</t>
  </si>
  <si>
    <t>赵君怡</t>
  </si>
  <si>
    <t>徐驰</t>
  </si>
  <si>
    <t>刘倩</t>
  </si>
  <si>
    <t>通榆县市场监督管理局药品稽查分局</t>
  </si>
  <si>
    <t>张贺安</t>
  </si>
  <si>
    <t>郭研</t>
  </si>
  <si>
    <t>徐昊</t>
  </si>
  <si>
    <t>通榆县什花道乡人民政府</t>
  </si>
  <si>
    <t>程伟男</t>
  </si>
  <si>
    <t>马鹏程</t>
  </si>
  <si>
    <t>韩春雨</t>
  </si>
  <si>
    <t>通榆县价格监督检查局</t>
  </si>
  <si>
    <t>杨学美</t>
  </si>
  <si>
    <t>石扬</t>
  </si>
  <si>
    <t>柳士明</t>
  </si>
  <si>
    <t>史飞</t>
  </si>
  <si>
    <t>刘春祥</t>
  </si>
  <si>
    <t>许佳鹏</t>
  </si>
  <si>
    <t>高世一</t>
  </si>
  <si>
    <t>王萍</t>
  </si>
  <si>
    <t>镇赉县人力资源和社会保障局</t>
  </si>
  <si>
    <t>软件工程职位</t>
  </si>
  <si>
    <t>王观正</t>
  </si>
  <si>
    <t>王尧</t>
  </si>
  <si>
    <t>陈双</t>
  </si>
  <si>
    <t>李轲</t>
  </si>
  <si>
    <t>艾晓芳</t>
  </si>
  <si>
    <t>郑禄</t>
  </si>
  <si>
    <t>镇赉县安全生产监督管理局</t>
  </si>
  <si>
    <t>王建印</t>
  </si>
  <si>
    <t>田野</t>
  </si>
  <si>
    <t>张圆圆</t>
  </si>
  <si>
    <t>镇赉县粮食和商务局</t>
  </si>
  <si>
    <t>刘宇莹</t>
  </si>
  <si>
    <t>罗昊</t>
  </si>
  <si>
    <t>解强</t>
  </si>
  <si>
    <t>镇赉县林业局</t>
  </si>
  <si>
    <t>综合职位</t>
  </si>
  <si>
    <t>张田田</t>
  </si>
  <si>
    <t>张佳欣</t>
  </si>
  <si>
    <t>镇赉县司法局</t>
  </si>
  <si>
    <t>司法助理职位</t>
  </si>
  <si>
    <t>邓睿</t>
  </si>
  <si>
    <t>曹阳</t>
  </si>
  <si>
    <t>李瑶</t>
  </si>
  <si>
    <t>王立鹤</t>
  </si>
  <si>
    <t>王亮</t>
  </si>
  <si>
    <t>王琪</t>
  </si>
  <si>
    <t>谭新宇</t>
  </si>
  <si>
    <t>邵钰淇</t>
  </si>
  <si>
    <t>镇赉县公安局</t>
  </si>
  <si>
    <t>尹畅</t>
  </si>
  <si>
    <t>鹿麟麟</t>
  </si>
  <si>
    <t>董景光</t>
  </si>
  <si>
    <t>范靖沅</t>
  </si>
  <si>
    <t>张孟美杉</t>
  </si>
  <si>
    <t>潘敬怡</t>
  </si>
  <si>
    <t>钱瑜</t>
  </si>
  <si>
    <t>镇赉县畜牧局</t>
  </si>
  <si>
    <t>李家伟</t>
  </si>
  <si>
    <t>孙继超</t>
  </si>
  <si>
    <t>李红旺</t>
  </si>
  <si>
    <t>畜牧管理职位</t>
  </si>
  <si>
    <t>韩立伟</t>
  </si>
  <si>
    <t>于静</t>
  </si>
  <si>
    <t>蒋爱利</t>
  </si>
  <si>
    <t>徐子婷</t>
  </si>
  <si>
    <t>梁琪</t>
  </si>
  <si>
    <t>钟海洋</t>
  </si>
  <si>
    <t>印明赫</t>
  </si>
  <si>
    <t>信息宣传职位</t>
  </si>
  <si>
    <t>侯宇</t>
  </si>
  <si>
    <t>谭笑</t>
  </si>
  <si>
    <t>薛晗</t>
  </si>
  <si>
    <t>吉林镇赉经济开发区管理委员会</t>
  </si>
  <si>
    <t>赵欣园</t>
  </si>
  <si>
    <t>梁思</t>
  </si>
  <si>
    <t>张宝宁</t>
  </si>
  <si>
    <t>李赫</t>
  </si>
  <si>
    <t>镇赉县人民政府政务服务中心</t>
  </si>
  <si>
    <t>周肖南</t>
  </si>
  <si>
    <t>韩冬</t>
  </si>
  <si>
    <t>李仲书</t>
  </si>
  <si>
    <t>镇赉县地方志办公室</t>
  </si>
  <si>
    <t>佟雪</t>
  </si>
  <si>
    <t>范云翱</t>
  </si>
  <si>
    <t>杨晓雪</t>
  </si>
  <si>
    <t>镇赉县市场监督管理局药品稽查分局</t>
  </si>
  <si>
    <t>倪思琦</t>
  </si>
  <si>
    <t>方晓超</t>
  </si>
  <si>
    <t>张爽</t>
  </si>
  <si>
    <t>秦阳</t>
  </si>
  <si>
    <t>葛林</t>
  </si>
  <si>
    <t>马晓珊</t>
  </si>
  <si>
    <t>叶松</t>
  </si>
  <si>
    <t>康利</t>
  </si>
  <si>
    <t>镇赉县嘎什根乡人民政府</t>
  </si>
  <si>
    <t>刘星</t>
  </si>
  <si>
    <t>卢佳</t>
  </si>
  <si>
    <t>镇赉县黑鱼泡镇人民政府</t>
  </si>
  <si>
    <t>徐淼</t>
  </si>
  <si>
    <t>宁飞宇</t>
  </si>
  <si>
    <t>镇赉县坦途镇人民政府</t>
  </si>
  <si>
    <t>金哲宇</t>
  </si>
  <si>
    <t>张永明</t>
  </si>
  <si>
    <t>陈广润</t>
  </si>
  <si>
    <t>镇赉县五棵树镇人民政府</t>
  </si>
  <si>
    <t>宋鑫</t>
  </si>
  <si>
    <t>李丽</t>
  </si>
  <si>
    <t>董雪涵</t>
  </si>
  <si>
    <t>孙涛</t>
  </si>
  <si>
    <t>王新宇</t>
  </si>
  <si>
    <t>张泽坤</t>
  </si>
  <si>
    <t>张宇明</t>
  </si>
  <si>
    <t>孙明明</t>
  </si>
  <si>
    <t>袁传博</t>
  </si>
  <si>
    <t>杨根</t>
  </si>
  <si>
    <t>镇赉县哈吐气蒙古族乡人民政府</t>
  </si>
  <si>
    <t>吴奇</t>
  </si>
  <si>
    <t>孟凡凯</t>
  </si>
  <si>
    <t>于帅</t>
  </si>
  <si>
    <t>镇赉县莫莫格蒙古族乡人民政府</t>
  </si>
  <si>
    <t>任浩</t>
  </si>
  <si>
    <t>刘永旭</t>
  </si>
  <si>
    <t>乙级</t>
  </si>
  <si>
    <t>乙级</t>
  </si>
  <si>
    <t>乙级</t>
  </si>
  <si>
    <t>乙级</t>
  </si>
  <si>
    <t>面试折算分</t>
  </si>
  <si>
    <t>最后得分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</si>
  <si>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</si>
  <si>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</si>
  <si>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</si>
  <si>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</si>
  <si>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</si>
  <si>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</si>
  <si>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</si>
  <si>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</si>
  <si>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</si>
  <si>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</si>
  <si>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</si>
  <si>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</si>
  <si>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</si>
  <si>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</si>
  <si>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</si>
  <si>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</si>
  <si>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</si>
  <si>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</si>
  <si>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</si>
  <si>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</si>
  <si>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</si>
  <si>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</si>
  <si>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</si>
  <si>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</si>
  <si>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</si>
  <si>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</si>
  <si>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</si>
  <si>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</si>
  <si>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</si>
  <si>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</si>
  <si>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</si>
  <si>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</si>
  <si>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</si>
  <si>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</si>
  <si>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</si>
  <si>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</si>
  <si>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</si>
  <si>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</si>
  <si>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</si>
  <si>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</si>
  <si>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</si>
  <si>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</si>
  <si>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</si>
  <si>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</si>
  <si>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</si>
  <si>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</si>
  <si>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</si>
  <si>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</si>
  <si>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</si>
  <si>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</si>
  <si>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</si>
  <si>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</si>
  <si>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</si>
  <si>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r>
      <t>M1</t>
    </r>
    <r>
      <rPr>
        <sz val="16"/>
        <rFont val="宋体"/>
        <family val="0"/>
      </rPr>
      <t>1</t>
    </r>
    <r>
      <rPr>
        <sz val="16"/>
        <rFont val="宋体"/>
        <family val="0"/>
      </rPr>
      <t>组成绩</t>
    </r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</si>
  <si>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</si>
  <si>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</si>
  <si>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</si>
  <si>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</si>
  <si>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</si>
  <si>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</si>
  <si>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</si>
  <si>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</si>
  <si>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</si>
  <si>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</si>
  <si>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</si>
  <si>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</si>
  <si>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</si>
  <si>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</si>
  <si>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</si>
  <si>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</si>
  <si>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</si>
  <si>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</si>
  <si>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</si>
  <si>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</si>
  <si>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</si>
  <si>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</si>
  <si>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</si>
  <si>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M12组成绩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</si>
  <si>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</si>
  <si>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</si>
  <si>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</si>
  <si>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</si>
  <si>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</si>
  <si>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</si>
  <si>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</si>
  <si>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</si>
  <si>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</si>
  <si>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</si>
  <si>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</si>
  <si>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</si>
  <si>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</si>
  <si>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</si>
  <si>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</si>
  <si>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</si>
  <si>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M13组成绩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</si>
  <si>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</si>
  <si>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</si>
  <si>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</si>
  <si>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</si>
  <si>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</si>
  <si>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</si>
  <si>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</si>
  <si>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</si>
  <si>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</si>
  <si>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</si>
  <si>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</si>
  <si>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</si>
  <si>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</si>
  <si>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</si>
  <si>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</si>
  <si>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</si>
  <si>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</si>
  <si>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</si>
  <si>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</si>
  <si>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</si>
  <si>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</si>
  <si>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</si>
  <si>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</si>
  <si>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</si>
  <si>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</si>
  <si>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</si>
  <si>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</si>
  <si>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</si>
  <si>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M15组成绩</t>
  </si>
  <si>
    <r>
      <t>M1</t>
    </r>
    <r>
      <rPr>
        <sz val="16"/>
        <rFont val="宋体"/>
        <family val="0"/>
      </rPr>
      <t>6</t>
    </r>
    <r>
      <rPr>
        <sz val="16"/>
        <rFont val="宋体"/>
        <family val="0"/>
      </rPr>
      <t>组成绩</t>
    </r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</si>
  <si>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</si>
  <si>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</si>
  <si>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</si>
  <si>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</si>
  <si>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</si>
  <si>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</si>
  <si>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</si>
  <si>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</si>
  <si>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</si>
  <si>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</si>
  <si>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M17组成绩</t>
  </si>
  <si>
    <t>M18组成绩</t>
  </si>
  <si>
    <t>乙级</t>
  </si>
  <si>
    <t>乙级</t>
  </si>
  <si>
    <t>乙级</t>
  </si>
  <si>
    <t>乙级</t>
  </si>
  <si>
    <t>乙级</t>
  </si>
  <si>
    <r>
      <t>M1</t>
    </r>
    <r>
      <rPr>
        <sz val="16"/>
        <rFont val="宋体"/>
        <family val="0"/>
      </rPr>
      <t>9</t>
    </r>
    <r>
      <rPr>
        <sz val="16"/>
        <rFont val="宋体"/>
        <family val="0"/>
      </rPr>
      <t>组成绩</t>
    </r>
  </si>
  <si>
    <t>公安专业</t>
  </si>
  <si>
    <t>公安</t>
  </si>
  <si>
    <t>总分</t>
  </si>
  <si>
    <r>
      <t>M</t>
    </r>
    <r>
      <rPr>
        <sz val="16"/>
        <rFont val="宋体"/>
        <family val="0"/>
      </rPr>
      <t>21</t>
    </r>
    <r>
      <rPr>
        <sz val="16"/>
        <rFont val="宋体"/>
        <family val="0"/>
      </rPr>
      <t>组成绩</t>
    </r>
  </si>
  <si>
    <r>
      <t>M</t>
    </r>
    <r>
      <rPr>
        <sz val="16"/>
        <rFont val="宋体"/>
        <family val="0"/>
      </rPr>
      <t>20</t>
    </r>
    <r>
      <rPr>
        <sz val="16"/>
        <rFont val="宋体"/>
        <family val="0"/>
      </rPr>
      <t>组成绩</t>
    </r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</si>
  <si>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</si>
  <si>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</si>
  <si>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</si>
  <si>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</si>
  <si>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</si>
  <si>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</si>
  <si>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</si>
  <si>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</si>
  <si>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</si>
  <si>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</si>
  <si>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</si>
  <si>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刘云楠</t>
  </si>
  <si>
    <t>白城市工商行政管理局洮北分局</t>
  </si>
  <si>
    <t>李琳</t>
  </si>
  <si>
    <t>程旭</t>
  </si>
  <si>
    <t>刘国庆</t>
  </si>
  <si>
    <t>白城市工商行政管理局洮北分局基层</t>
  </si>
  <si>
    <t>张德柱</t>
  </si>
  <si>
    <t>王哲</t>
  </si>
  <si>
    <t>刘品一</t>
  </si>
  <si>
    <t>于莹</t>
  </si>
  <si>
    <t>张卫</t>
  </si>
  <si>
    <t>楚辞</t>
  </si>
  <si>
    <t>白城市食品药品监督管理局洮北分局</t>
  </si>
  <si>
    <t>药品监管职位</t>
  </si>
  <si>
    <t>包红伟</t>
  </si>
  <si>
    <t>王明美</t>
  </si>
  <si>
    <t>肖昊</t>
  </si>
  <si>
    <t>白城市国土资源局洮北分局</t>
  </si>
  <si>
    <t>耕地保护职位</t>
  </si>
  <si>
    <t>李佳洪</t>
  </si>
  <si>
    <t>刘珩</t>
  </si>
  <si>
    <t>蔡东洋</t>
  </si>
  <si>
    <t>李长征</t>
  </si>
  <si>
    <t>张有为</t>
  </si>
  <si>
    <t>金琳琳</t>
  </si>
  <si>
    <t>郑艺</t>
  </si>
  <si>
    <t>李衍</t>
  </si>
  <si>
    <t>白城市洮北区岭下镇人民政府</t>
  </si>
  <si>
    <t>财务管理职位1</t>
  </si>
  <si>
    <t>财务管理职位2</t>
  </si>
  <si>
    <t>乙级</t>
  </si>
  <si>
    <t>乙级</t>
  </si>
  <si>
    <t>乙级</t>
  </si>
  <si>
    <t>乙级</t>
  </si>
  <si>
    <t>白城市食品药品监督管理局洮北分局</t>
  </si>
  <si>
    <t>乙级</t>
  </si>
  <si>
    <t>乙级</t>
  </si>
  <si>
    <t>乙级</t>
  </si>
  <si>
    <t>乙级</t>
  </si>
  <si>
    <t>乙级</t>
  </si>
  <si>
    <t>乙级</t>
  </si>
  <si>
    <t>M22组成绩</t>
  </si>
  <si>
    <t>M23组成绩</t>
  </si>
  <si>
    <t>王凯鑫</t>
  </si>
  <si>
    <t>60207403</t>
  </si>
  <si>
    <t>中共镇赉县委统战部</t>
  </si>
  <si>
    <t>王月</t>
  </si>
  <si>
    <t>60226018</t>
  </si>
  <si>
    <t>鞠静楠</t>
  </si>
  <si>
    <t>60223624</t>
  </si>
  <si>
    <t>谢昊</t>
  </si>
  <si>
    <t>60208814</t>
  </si>
  <si>
    <t>中共洮南市委宣传部</t>
  </si>
  <si>
    <t>包涵</t>
  </si>
  <si>
    <t>60208811</t>
  </si>
  <si>
    <t>赵雪</t>
  </si>
  <si>
    <t>60216625</t>
  </si>
  <si>
    <t>乙级</t>
  </si>
  <si>
    <t>乙级</t>
  </si>
  <si>
    <t>王振楠</t>
  </si>
  <si>
    <t>60222417</t>
  </si>
  <si>
    <t>徐超</t>
  </si>
  <si>
    <t>60208210</t>
  </si>
  <si>
    <t>孙紫薇</t>
  </si>
  <si>
    <t>60207025</t>
  </si>
  <si>
    <t>李英帅</t>
  </si>
  <si>
    <t>60221205</t>
  </si>
  <si>
    <t>李晓庆</t>
  </si>
  <si>
    <t>60222622</t>
  </si>
  <si>
    <t>程平</t>
  </si>
  <si>
    <t>60219118</t>
  </si>
  <si>
    <t>中共洮南市委统战部</t>
  </si>
  <si>
    <t>中共通榆县委办公室</t>
  </si>
  <si>
    <t>于天慧</t>
  </si>
  <si>
    <t>60220326</t>
  </si>
  <si>
    <t>邢海旭</t>
  </si>
  <si>
    <t>60222715</t>
  </si>
  <si>
    <t>张亮</t>
  </si>
  <si>
    <t>60223310</t>
  </si>
  <si>
    <t>乙级</t>
  </si>
  <si>
    <t>乙级</t>
  </si>
  <si>
    <t>乙级</t>
  </si>
  <si>
    <t>乙级</t>
  </si>
  <si>
    <t>乙级</t>
  </si>
  <si>
    <r>
      <t>M2</t>
    </r>
    <r>
      <rPr>
        <sz val="16"/>
        <rFont val="宋体"/>
        <family val="0"/>
      </rPr>
      <t>4</t>
    </r>
    <r>
      <rPr>
        <sz val="16"/>
        <rFont val="宋体"/>
        <family val="0"/>
      </rPr>
      <t>组成绩</t>
    </r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</si>
  <si>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</si>
  <si>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</si>
  <si>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</si>
  <si>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</si>
  <si>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</si>
  <si>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</si>
  <si>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</si>
  <si>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</si>
  <si>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</si>
  <si>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陈雪极</t>
  </si>
  <si>
    <t>乙级</t>
  </si>
  <si>
    <t>孙浩</t>
  </si>
  <si>
    <t>60228716</t>
  </si>
  <si>
    <t>乙级</t>
  </si>
  <si>
    <t>乙级</t>
  </si>
  <si>
    <t>乙级</t>
  </si>
  <si>
    <t>乙级</t>
  </si>
  <si>
    <t>乙级</t>
  </si>
  <si>
    <t>马丹彤</t>
  </si>
  <si>
    <t>60207207</t>
  </si>
  <si>
    <t>乙级</t>
  </si>
  <si>
    <t>乙级</t>
  </si>
  <si>
    <t>乙级</t>
  </si>
  <si>
    <t>乙级</t>
  </si>
  <si>
    <t>乙级</t>
  </si>
  <si>
    <t>乙级</t>
  </si>
  <si>
    <t>乙级</t>
  </si>
  <si>
    <t>可灵</t>
  </si>
  <si>
    <t>60221203</t>
  </si>
  <si>
    <t>乙级</t>
  </si>
  <si>
    <t>乙级</t>
  </si>
  <si>
    <t>乙级</t>
  </si>
  <si>
    <t>乙级</t>
  </si>
  <si>
    <t>乙级</t>
  </si>
  <si>
    <t>乙级</t>
  </si>
  <si>
    <t>乙级</t>
  </si>
  <si>
    <t>杨航</t>
  </si>
  <si>
    <t>60228822</t>
  </si>
  <si>
    <t>张姜男</t>
  </si>
  <si>
    <t>60205903</t>
  </si>
  <si>
    <t>乙级</t>
  </si>
  <si>
    <t>乙级</t>
  </si>
  <si>
    <t>乙级</t>
  </si>
  <si>
    <t>乙级</t>
  </si>
  <si>
    <t>乙级</t>
  </si>
  <si>
    <t>乙级</t>
  </si>
  <si>
    <t>乙级</t>
  </si>
  <si>
    <t>面试折算分</t>
  </si>
  <si>
    <t>最后得分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</si>
  <si>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</si>
  <si>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</si>
  <si>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</si>
  <si>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</si>
  <si>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</si>
  <si>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</si>
  <si>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</si>
  <si>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</si>
  <si>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</si>
  <si>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乙级</t>
  </si>
  <si>
    <t>曹露文</t>
  </si>
  <si>
    <t>60228225</t>
  </si>
  <si>
    <t>张晨竹</t>
  </si>
  <si>
    <t>60217610</t>
  </si>
  <si>
    <t>乙级</t>
  </si>
  <si>
    <t>洮南市万宝镇人民政府</t>
  </si>
  <si>
    <t>录用优秀村干部职位</t>
  </si>
  <si>
    <t>刘伟东</t>
  </si>
  <si>
    <t>60329101</t>
  </si>
  <si>
    <t>丙级</t>
  </si>
  <si>
    <t>于艳霞</t>
  </si>
  <si>
    <t>60329204</t>
  </si>
  <si>
    <t>李亮</t>
  </si>
  <si>
    <t>60329202</t>
  </si>
  <si>
    <t>大安市乐胜乡人民政府</t>
  </si>
  <si>
    <t>庞永</t>
  </si>
  <si>
    <t>60329104</t>
  </si>
  <si>
    <t>陆刚</t>
  </si>
  <si>
    <t>60329118</t>
  </si>
  <si>
    <t>杨铁舟</t>
  </si>
  <si>
    <t>60329108</t>
  </si>
  <si>
    <t>通榆县开通镇人民政府（注：党群）</t>
  </si>
  <si>
    <t>苗青田</t>
  </si>
  <si>
    <t>60329105</t>
  </si>
  <si>
    <t>刘蕾</t>
  </si>
  <si>
    <t>60329205</t>
  </si>
  <si>
    <t>刘振华</t>
  </si>
  <si>
    <t>60329124</t>
  </si>
  <si>
    <t>审计专业
成绩</t>
  </si>
  <si>
    <t>肖珊</t>
  </si>
  <si>
    <t>乙级</t>
  </si>
  <si>
    <t>M14组成绩</t>
  </si>
  <si>
    <t>乙级</t>
  </si>
  <si>
    <t>乙级</t>
  </si>
  <si>
    <t>乙级</t>
  </si>
  <si>
    <t>乙级</t>
  </si>
  <si>
    <t>乙级</t>
  </si>
  <si>
    <t>乙级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</si>
</sst>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0"/>
      <color indexed="17"/>
      <name val="宋体"/>
      <family val="0"/>
    </font>
    <font>
      <sz val="10"/>
      <color indexed="10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232">
    <xf numFmtId="0" fontId="0" fillId="0" borderId="0" xfId="0" applyAlignment="1">
      <alignment vertical="center"/>
    </xf>
    <xf numFmtId="49" fontId="2" fillId="0" borderId="9" xfId="0" applyNumberFormat="1" applyFont="1" applyBorder="1" applyAlignment="1" applyProtection="1">
      <alignment horizontal="center" vertical="center" wrapText="1"/>
      <protection/>
    </xf>
    <xf numFmtId="184" fontId="7" fillId="0" borderId="9" xfId="0" applyNumberFormat="1" applyFont="1" applyBorder="1" applyAlignment="1" applyProtection="1">
      <alignment horizontal="center" vertical="center" wrapText="1"/>
      <protection/>
    </xf>
    <xf numFmtId="184" fontId="0" fillId="0" borderId="0" xfId="0" applyNumberFormat="1" applyAlignment="1">
      <alignment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184" fontId="5" fillId="0" borderId="9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184" fontId="0" fillId="0" borderId="0" xfId="0" applyNumberFormat="1" applyBorder="1" applyAlignment="1">
      <alignment vertical="center"/>
    </xf>
    <xf numFmtId="49" fontId="3" fillId="0" borderId="0" xfId="0" applyNumberFormat="1" applyFont="1" applyAlignment="1">
      <alignment vertical="center"/>
    </xf>
    <xf numFmtId="184" fontId="3" fillId="0" borderId="0" xfId="0" applyNumberFormat="1" applyFont="1" applyAlignment="1">
      <alignment vertical="center"/>
    </xf>
    <xf numFmtId="184" fontId="5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vertical="center"/>
    </xf>
    <xf numFmtId="0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vertical="center"/>
    </xf>
    <xf numFmtId="0" fontId="3" fillId="0" borderId="9" xfId="0" applyNumberFormat="1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184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vertical="center"/>
    </xf>
    <xf numFmtId="184" fontId="3" fillId="0" borderId="0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84" fontId="3" fillId="0" borderId="9" xfId="0" applyNumberFormat="1" applyFont="1" applyFill="1" applyBorder="1" applyAlignment="1">
      <alignment horizontal="center" vertical="center" wrapText="1"/>
    </xf>
    <xf numFmtId="184" fontId="3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84" fontId="2" fillId="0" borderId="9" xfId="0" applyNumberFormat="1" applyFont="1" applyFill="1" applyBorder="1" applyAlignment="1">
      <alignment horizontal="center" vertical="center" wrapText="1"/>
    </xf>
    <xf numFmtId="18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84" fontId="3" fillId="0" borderId="9" xfId="0" applyNumberFormat="1" applyFont="1" applyFill="1" applyBorder="1" applyAlignment="1">
      <alignment horizontal="center" vertical="center" wrapText="1"/>
    </xf>
    <xf numFmtId="184" fontId="3" fillId="0" borderId="9" xfId="0" applyNumberFormat="1" applyFont="1" applyBorder="1" applyAlignment="1">
      <alignment vertical="center" wrapText="1"/>
    </xf>
    <xf numFmtId="184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2" fillId="0" borderId="9" xfId="0" applyNumberFormat="1" applyFont="1" applyBorder="1" applyAlignment="1">
      <alignment horizontal="center" vertical="center"/>
    </xf>
    <xf numFmtId="184" fontId="2" fillId="0" borderId="9" xfId="0" applyNumberFormat="1" applyFont="1" applyBorder="1" applyAlignment="1">
      <alignment horizontal="center" vertical="center"/>
    </xf>
    <xf numFmtId="184" fontId="2" fillId="0" borderId="9" xfId="0" applyNumberFormat="1" applyFont="1" applyFill="1" applyBorder="1" applyAlignment="1">
      <alignment horizontal="center" vertical="center"/>
    </xf>
    <xf numFmtId="184" fontId="2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184" fontId="3" fillId="0" borderId="9" xfId="0" applyNumberFormat="1" applyFont="1" applyBorder="1" applyAlignment="1">
      <alignment horizontal="center" vertical="center" wrapText="1"/>
    </xf>
    <xf numFmtId="184" fontId="3" fillId="0" borderId="9" xfId="0" applyNumberFormat="1" applyFont="1" applyFill="1" applyBorder="1" applyAlignment="1">
      <alignment horizontal="center" vertical="center" wrapText="1"/>
    </xf>
    <xf numFmtId="184" fontId="9" fillId="0" borderId="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quotePrefix="1">
      <alignment horizontal="center" vertical="center"/>
    </xf>
    <xf numFmtId="184" fontId="2" fillId="0" borderId="0" xfId="0" applyNumberFormat="1" applyFont="1" applyFill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184" fontId="3" fillId="0" borderId="9" xfId="0" applyNumberFormat="1" applyFont="1" applyFill="1" applyBorder="1" applyAlignment="1">
      <alignment horizontal="center" vertical="center" wrapText="1"/>
    </xf>
    <xf numFmtId="184" fontId="3" fillId="0" borderId="9" xfId="0" applyNumberFormat="1" applyFont="1" applyBorder="1" applyAlignment="1">
      <alignment horizontal="center" vertical="center" wrapText="1"/>
    </xf>
    <xf numFmtId="184" fontId="0" fillId="0" borderId="9" xfId="0" applyNumberFormat="1" applyFont="1" applyBorder="1" applyAlignment="1">
      <alignment vertical="center"/>
    </xf>
    <xf numFmtId="185" fontId="7" fillId="0" borderId="9" xfId="0" applyNumberFormat="1" applyFont="1" applyBorder="1" applyAlignment="1" applyProtection="1">
      <alignment horizontal="center" vertical="center" wrapText="1"/>
      <protection/>
    </xf>
    <xf numFmtId="185" fontId="3" fillId="0" borderId="9" xfId="0" applyNumberFormat="1" applyFont="1" applyBorder="1" applyAlignment="1">
      <alignment vertical="center"/>
    </xf>
    <xf numFmtId="185" fontId="0" fillId="0" borderId="0" xfId="0" applyNumberFormat="1" applyAlignment="1">
      <alignment vertical="center"/>
    </xf>
    <xf numFmtId="185" fontId="3" fillId="0" borderId="9" xfId="0" applyNumberFormat="1" applyFont="1" applyBorder="1" applyAlignment="1">
      <alignment horizontal="center" vertical="center" wrapText="1"/>
    </xf>
    <xf numFmtId="184" fontId="3" fillId="0" borderId="9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84" fontId="3" fillId="0" borderId="9" xfId="0" applyNumberFormat="1" applyFont="1" applyFill="1" applyBorder="1" applyAlignment="1">
      <alignment horizontal="center" vertical="center" wrapText="1"/>
    </xf>
    <xf numFmtId="184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/>
    </xf>
    <xf numFmtId="184" fontId="9" fillId="0" borderId="9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185" fontId="3" fillId="0" borderId="9" xfId="0" applyNumberFormat="1" applyFont="1" applyBorder="1" applyAlignment="1">
      <alignment horizontal="center" vertical="center" wrapText="1"/>
    </xf>
    <xf numFmtId="184" fontId="3" fillId="0" borderId="9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 quotePrefix="1">
      <alignment/>
    </xf>
    <xf numFmtId="185" fontId="9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85" fontId="3" fillId="0" borderId="9" xfId="0" applyNumberFormat="1" applyFont="1" applyBorder="1" applyAlignment="1">
      <alignment vertical="center"/>
    </xf>
    <xf numFmtId="184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center"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185" fontId="5" fillId="0" borderId="9" xfId="0" applyNumberFormat="1" applyFont="1" applyBorder="1" applyAlignment="1" applyProtection="1">
      <alignment horizontal="center" vertical="center" wrapText="1"/>
      <protection/>
    </xf>
    <xf numFmtId="185" fontId="3" fillId="0" borderId="9" xfId="0" applyNumberFormat="1" applyFont="1" applyBorder="1" applyAlignment="1" applyProtection="1">
      <alignment horizontal="center" vertical="center" wrapText="1"/>
      <protection/>
    </xf>
    <xf numFmtId="185" fontId="3" fillId="0" borderId="9" xfId="0" applyNumberFormat="1" applyFont="1" applyBorder="1" applyAlignment="1" applyProtection="1">
      <alignment horizontal="center" vertical="center" wrapText="1"/>
      <protection/>
    </xf>
    <xf numFmtId="185" fontId="3" fillId="0" borderId="9" xfId="0" applyNumberFormat="1" applyFont="1" applyBorder="1" applyAlignment="1">
      <alignment vertical="center"/>
    </xf>
    <xf numFmtId="185" fontId="3" fillId="0" borderId="0" xfId="0" applyNumberFormat="1" applyFont="1" applyBorder="1" applyAlignment="1">
      <alignment vertical="center"/>
    </xf>
    <xf numFmtId="185" fontId="3" fillId="0" borderId="0" xfId="0" applyNumberFormat="1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185" fontId="3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NumberFormat="1" applyFont="1" applyBorder="1" applyAlignment="1" quotePrefix="1">
      <alignment horizontal="center" vertical="center"/>
    </xf>
    <xf numFmtId="185" fontId="9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85" fontId="3" fillId="0" borderId="9" xfId="0" applyNumberFormat="1" applyFont="1" applyBorder="1" applyAlignment="1">
      <alignment horizontal="center" vertical="center"/>
    </xf>
    <xf numFmtId="185" fontId="5" fillId="0" borderId="9" xfId="0" applyNumberFormat="1" applyFont="1" applyBorder="1" applyAlignment="1" applyProtection="1">
      <alignment horizontal="center" vertical="center" wrapText="1"/>
      <protection/>
    </xf>
    <xf numFmtId="185" fontId="2" fillId="0" borderId="9" xfId="0" applyNumberFormat="1" applyFont="1" applyBorder="1" applyAlignment="1">
      <alignment horizontal="center" vertical="center"/>
    </xf>
    <xf numFmtId="185" fontId="2" fillId="0" borderId="9" xfId="0" applyNumberFormat="1" applyFont="1" applyFill="1" applyBorder="1" applyAlignment="1">
      <alignment horizontal="center" vertical="center"/>
    </xf>
    <xf numFmtId="185" fontId="2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NumberFormat="1" applyFont="1" applyBorder="1" applyAlignment="1" quotePrefix="1">
      <alignment horizontal="center" vertical="center"/>
    </xf>
    <xf numFmtId="0" fontId="3" fillId="0" borderId="9" xfId="0" applyNumberFormat="1" applyFont="1" applyBorder="1" applyAlignment="1" quotePrefix="1">
      <alignment/>
    </xf>
    <xf numFmtId="184" fontId="3" fillId="0" borderId="9" xfId="0" applyNumberFormat="1" applyFont="1" applyFill="1" applyBorder="1" applyAlignment="1">
      <alignment horizontal="center" vertical="center" wrapText="1"/>
    </xf>
    <xf numFmtId="184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185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85" fontId="3" fillId="0" borderId="10" xfId="0" applyNumberFormat="1" applyFont="1" applyBorder="1" applyAlignment="1" applyProtection="1">
      <alignment horizontal="center" vertical="center" wrapText="1"/>
      <protection/>
    </xf>
    <xf numFmtId="185" fontId="3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84" fontId="8" fillId="0" borderId="0" xfId="0" applyNumberFormat="1" applyFont="1" applyBorder="1" applyAlignment="1">
      <alignment vertical="center"/>
    </xf>
    <xf numFmtId="185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84" fontId="3" fillId="0" borderId="0" xfId="0" applyNumberFormat="1" applyFont="1" applyBorder="1" applyAlignment="1">
      <alignment vertical="center"/>
    </xf>
    <xf numFmtId="184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vertical="center"/>
    </xf>
    <xf numFmtId="184" fontId="0" fillId="0" borderId="0" xfId="0" applyNumberFormat="1" applyFont="1" applyBorder="1" applyAlignment="1">
      <alignment vertical="center"/>
    </xf>
    <xf numFmtId="184" fontId="0" fillId="0" borderId="0" xfId="0" applyNumberFormat="1" applyFont="1" applyBorder="1" applyAlignment="1">
      <alignment vertical="center"/>
    </xf>
    <xf numFmtId="185" fontId="3" fillId="0" borderId="9" xfId="0" applyNumberFormat="1" applyFont="1" applyFill="1" applyBorder="1" applyAlignment="1">
      <alignment horizontal="center" vertical="center" wrapText="1"/>
    </xf>
    <xf numFmtId="185" fontId="9" fillId="0" borderId="9" xfId="0" applyNumberFormat="1" applyFont="1" applyFill="1" applyBorder="1" applyAlignment="1">
      <alignment horizontal="center" vertical="center" wrapText="1"/>
    </xf>
    <xf numFmtId="185" fontId="3" fillId="0" borderId="9" xfId="0" applyNumberFormat="1" applyFont="1" applyFill="1" applyBorder="1" applyAlignment="1">
      <alignment horizontal="center" vertical="center" wrapText="1"/>
    </xf>
    <xf numFmtId="185" fontId="3" fillId="0" borderId="9" xfId="0" applyNumberFormat="1" applyFont="1" applyBorder="1" applyAlignment="1">
      <alignment horizontal="center" vertical="center"/>
    </xf>
    <xf numFmtId="185" fontId="0" fillId="0" borderId="0" xfId="0" applyNumberFormat="1" applyFont="1" applyBorder="1" applyAlignment="1">
      <alignment vertical="center"/>
    </xf>
    <xf numFmtId="185" fontId="0" fillId="0" borderId="0" xfId="0" applyNumberFormat="1" applyBorder="1" applyAlignment="1">
      <alignment vertical="center"/>
    </xf>
    <xf numFmtId="185" fontId="0" fillId="0" borderId="0" xfId="0" applyNumberFormat="1" applyBorder="1" applyAlignment="1">
      <alignment vertical="center"/>
    </xf>
    <xf numFmtId="184" fontId="3" fillId="0" borderId="9" xfId="0" applyNumberFormat="1" applyFont="1" applyBorder="1" applyAlignment="1">
      <alignment horizontal="center" vertical="center"/>
    </xf>
    <xf numFmtId="185" fontId="2" fillId="0" borderId="9" xfId="0" applyNumberFormat="1" applyFont="1" applyFill="1" applyBorder="1" applyAlignment="1">
      <alignment horizontal="center" vertical="center" wrapText="1"/>
    </xf>
    <xf numFmtId="184" fontId="3" fillId="0" borderId="9" xfId="0" applyNumberFormat="1" applyFont="1" applyBorder="1" applyAlignment="1">
      <alignment horizontal="center" vertical="center"/>
    </xf>
    <xf numFmtId="184" fontId="9" fillId="0" borderId="9" xfId="0" applyNumberFormat="1" applyFont="1" applyBorder="1" applyAlignment="1">
      <alignment horizontal="center" vertical="center"/>
    </xf>
    <xf numFmtId="185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185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184" fontId="3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 wrapText="1"/>
    </xf>
    <xf numFmtId="185" fontId="3" fillId="0" borderId="9" xfId="0" applyNumberFormat="1" applyFont="1" applyBorder="1" applyAlignment="1">
      <alignment horizontal="center" vertical="center" wrapText="1"/>
    </xf>
    <xf numFmtId="184" fontId="0" fillId="0" borderId="0" xfId="0" applyNumberForma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 wrapText="1"/>
    </xf>
    <xf numFmtId="185" fontId="0" fillId="0" borderId="0" xfId="0" applyNumberFormat="1" applyBorder="1" applyAlignment="1">
      <alignment horizontal="center" vertical="center"/>
    </xf>
    <xf numFmtId="185" fontId="3" fillId="0" borderId="9" xfId="0" applyNumberFormat="1" applyFont="1" applyBorder="1" applyAlignment="1">
      <alignment vertical="center"/>
    </xf>
    <xf numFmtId="185" fontId="9" fillId="0" borderId="9" xfId="0" applyNumberFormat="1" applyFont="1" applyBorder="1" applyAlignment="1">
      <alignment vertical="center"/>
    </xf>
    <xf numFmtId="185" fontId="3" fillId="0" borderId="9" xfId="0" applyNumberFormat="1" applyFont="1" applyBorder="1" applyAlignment="1">
      <alignment horizontal="center" vertical="center"/>
    </xf>
    <xf numFmtId="185" fontId="3" fillId="0" borderId="9" xfId="0" applyNumberFormat="1" applyFont="1" applyBorder="1" applyAlignment="1">
      <alignment horizontal="center" vertical="center"/>
    </xf>
    <xf numFmtId="185" fontId="3" fillId="0" borderId="9" xfId="0" applyNumberFormat="1" applyFont="1" applyBorder="1" applyAlignment="1">
      <alignment horizontal="center" vertical="center" wrapText="1"/>
    </xf>
    <xf numFmtId="185" fontId="3" fillId="0" borderId="9" xfId="0" applyNumberFormat="1" applyFont="1" applyFill="1" applyBorder="1" applyAlignment="1">
      <alignment horizontal="center" vertical="center" wrapText="1"/>
    </xf>
    <xf numFmtId="185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vertical="center"/>
    </xf>
    <xf numFmtId="184" fontId="5" fillId="0" borderId="9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85" fontId="0" fillId="0" borderId="0" xfId="0" applyNumberFormat="1" applyFont="1" applyBorder="1" applyAlignment="1">
      <alignment vertical="center"/>
    </xf>
    <xf numFmtId="185" fontId="3" fillId="0" borderId="9" xfId="0" applyNumberFormat="1" applyFont="1" applyBorder="1" applyAlignment="1" quotePrefix="1">
      <alignment/>
    </xf>
    <xf numFmtId="185" fontId="3" fillId="0" borderId="9" xfId="0" applyNumberFormat="1" applyFont="1" applyBorder="1" applyAlignment="1">
      <alignment horizontal="center" vertical="center" wrapText="1"/>
    </xf>
    <xf numFmtId="185" fontId="3" fillId="0" borderId="0" xfId="0" applyNumberFormat="1" applyFont="1" applyAlignment="1">
      <alignment horizontal="center" vertical="center" wrapText="1"/>
    </xf>
    <xf numFmtId="185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185" fontId="3" fillId="0" borderId="9" xfId="0" applyNumberFormat="1" applyFont="1" applyBorder="1" applyAlignment="1">
      <alignment horizontal="center" vertical="center" wrapText="1"/>
    </xf>
    <xf numFmtId="184" fontId="3" fillId="0" borderId="9" xfId="0" applyNumberFormat="1" applyFont="1" applyFill="1" applyBorder="1" applyAlignment="1">
      <alignment horizontal="center" vertical="center" wrapText="1"/>
    </xf>
    <xf numFmtId="184" fontId="3" fillId="0" borderId="9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 quotePrefix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185" fontId="3" fillId="0" borderId="9" xfId="0" applyNumberFormat="1" applyFont="1" applyBorder="1" applyAlignment="1" applyProtection="1">
      <alignment horizontal="center" vertical="center" wrapText="1"/>
      <protection/>
    </xf>
    <xf numFmtId="185" fontId="3" fillId="0" borderId="9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 quotePrefix="1">
      <alignment horizontal="center" vertical="center"/>
    </xf>
    <xf numFmtId="185" fontId="3" fillId="0" borderId="9" xfId="0" applyNumberFormat="1" applyFont="1" applyBorder="1" applyAlignment="1">
      <alignment horizontal="center" vertical="center" wrapText="1"/>
    </xf>
    <xf numFmtId="185" fontId="3" fillId="0" borderId="9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9" fontId="11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/>
      <protection/>
    </xf>
    <xf numFmtId="184" fontId="2" fillId="0" borderId="0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184" fontId="3" fillId="0" borderId="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184" fontId="3" fillId="0" borderId="0" xfId="0" applyNumberFormat="1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horizontal="center"/>
      <protection/>
    </xf>
    <xf numFmtId="184" fontId="3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center" vertical="center" wrapText="1"/>
      <protection/>
    </xf>
    <xf numFmtId="49" fontId="4" fillId="0" borderId="0" xfId="0" applyNumberFormat="1" applyFont="1" applyAlignment="1" applyProtection="1">
      <alignment horizontal="center" vertical="center" wrapText="1"/>
      <protection/>
    </xf>
    <xf numFmtId="185" fontId="3" fillId="0" borderId="9" xfId="0" applyNumberFormat="1" applyFont="1" applyBorder="1" applyAlignment="1">
      <alignment vertical="center"/>
    </xf>
    <xf numFmtId="185" fontId="3" fillId="0" borderId="9" xfId="0" applyNumberFormat="1" applyFont="1" applyBorder="1" applyAlignment="1">
      <alignment vertical="center"/>
    </xf>
    <xf numFmtId="185" fontId="3" fillId="0" borderId="0" xfId="0" applyNumberFormat="1" applyFont="1" applyBorder="1" applyAlignment="1">
      <alignment vertical="center"/>
    </xf>
    <xf numFmtId="185" fontId="3" fillId="0" borderId="0" xfId="0" applyNumberFormat="1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SheetLayoutView="100" zoomScalePageLayoutView="0" workbookViewId="0" topLeftCell="A19">
      <selection activeCell="J28" sqref="J28"/>
    </sheetView>
  </sheetViews>
  <sheetFormatPr defaultColWidth="9.00390625" defaultRowHeight="14.25"/>
  <cols>
    <col min="1" max="1" width="3.50390625" style="17" customWidth="1"/>
    <col min="2" max="2" width="29.375" style="17" customWidth="1"/>
    <col min="3" max="3" width="15.50390625" style="17" customWidth="1"/>
    <col min="4" max="4" width="8.75390625" style="17" customWidth="1"/>
    <col min="5" max="5" width="13.625" style="17" customWidth="1"/>
    <col min="6" max="6" width="6.875" style="17" customWidth="1"/>
    <col min="7" max="7" width="6.625" style="11" customWidth="1"/>
    <col min="8" max="8" width="7.125" style="11" customWidth="1"/>
    <col min="9" max="9" width="7.625" style="11" customWidth="1"/>
    <col min="10" max="10" width="7.75390625" style="98" customWidth="1"/>
    <col min="11" max="13" width="9.00390625" style="98" customWidth="1"/>
    <col min="14" max="16384" width="9.00390625" style="17" customWidth="1"/>
  </cols>
  <sheetData>
    <row r="1" spans="1:13" ht="29.25" customHeight="1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 ht="24">
      <c r="A2" s="92" t="s">
        <v>1</v>
      </c>
      <c r="B2" s="92" t="s">
        <v>2</v>
      </c>
      <c r="C2" s="92" t="s">
        <v>3</v>
      </c>
      <c r="D2" s="92" t="s">
        <v>4</v>
      </c>
      <c r="E2" s="92" t="s">
        <v>5</v>
      </c>
      <c r="F2" s="92" t="s">
        <v>6</v>
      </c>
      <c r="G2" s="99" t="s">
        <v>116</v>
      </c>
      <c r="H2" s="99" t="s">
        <v>117</v>
      </c>
      <c r="I2" s="99" t="s">
        <v>118</v>
      </c>
      <c r="J2" s="93" t="s">
        <v>7</v>
      </c>
      <c r="K2" s="93" t="s">
        <v>8</v>
      </c>
      <c r="L2" s="100" t="s">
        <v>1142</v>
      </c>
      <c r="M2" s="100" t="s">
        <v>1143</v>
      </c>
    </row>
    <row r="3" spans="1:13" s="10" customFormat="1" ht="24" customHeight="1">
      <c r="A3" s="89">
        <v>1</v>
      </c>
      <c r="B3" s="99" t="s">
        <v>120</v>
      </c>
      <c r="C3" s="99" t="s">
        <v>121</v>
      </c>
      <c r="D3" s="99" t="s">
        <v>119</v>
      </c>
      <c r="E3" s="99">
        <v>60216220</v>
      </c>
      <c r="F3" s="90" t="s">
        <v>1141</v>
      </c>
      <c r="G3" s="99">
        <v>52</v>
      </c>
      <c r="H3" s="99">
        <v>58.5</v>
      </c>
      <c r="I3" s="99">
        <v>110.5</v>
      </c>
      <c r="J3" s="94">
        <f>I3/2*0.6</f>
        <v>33.15</v>
      </c>
      <c r="K3" s="100">
        <v>78.7</v>
      </c>
      <c r="L3" s="100">
        <f>K3*0.4</f>
        <v>31.480000000000004</v>
      </c>
      <c r="M3" s="100">
        <f>J3+L3</f>
        <v>64.63</v>
      </c>
    </row>
    <row r="4" spans="1:13" s="10" customFormat="1" ht="24" customHeight="1">
      <c r="A4" s="89">
        <v>2</v>
      </c>
      <c r="B4" s="99" t="s">
        <v>120</v>
      </c>
      <c r="C4" s="99" t="s">
        <v>121</v>
      </c>
      <c r="D4" s="99" t="s">
        <v>122</v>
      </c>
      <c r="E4" s="99">
        <v>60208125</v>
      </c>
      <c r="F4" s="90" t="s">
        <v>1141</v>
      </c>
      <c r="G4" s="99">
        <v>52</v>
      </c>
      <c r="H4" s="99">
        <v>54</v>
      </c>
      <c r="I4" s="99">
        <v>106</v>
      </c>
      <c r="J4" s="94">
        <f aca="true" t="shared" si="0" ref="J4:J35">I4/2*0.6</f>
        <v>31.799999999999997</v>
      </c>
      <c r="K4" s="100">
        <v>73.1</v>
      </c>
      <c r="L4" s="100">
        <f aca="true" t="shared" si="1" ref="L4:L35">K4*0.4</f>
        <v>29.24</v>
      </c>
      <c r="M4" s="100">
        <f aca="true" t="shared" si="2" ref="M4:M35">J4+L4</f>
        <v>61.03999999999999</v>
      </c>
    </row>
    <row r="5" spans="1:13" s="10" customFormat="1" ht="24" customHeight="1">
      <c r="A5" s="89">
        <v>3</v>
      </c>
      <c r="B5" s="99" t="s">
        <v>120</v>
      </c>
      <c r="C5" s="99" t="s">
        <v>121</v>
      </c>
      <c r="D5" s="99" t="s">
        <v>123</v>
      </c>
      <c r="E5" s="99">
        <v>60221211</v>
      </c>
      <c r="F5" s="90" t="s">
        <v>1141</v>
      </c>
      <c r="G5" s="99">
        <v>45</v>
      </c>
      <c r="H5" s="99">
        <v>54.5</v>
      </c>
      <c r="I5" s="99">
        <v>99.5</v>
      </c>
      <c r="J5" s="94">
        <f t="shared" si="0"/>
        <v>29.849999999999998</v>
      </c>
      <c r="K5" s="100">
        <v>77.3</v>
      </c>
      <c r="L5" s="100">
        <f t="shared" si="1"/>
        <v>30.92</v>
      </c>
      <c r="M5" s="100">
        <f t="shared" si="2"/>
        <v>60.769999999999996</v>
      </c>
    </row>
    <row r="6" spans="1:13" s="10" customFormat="1" ht="24" customHeight="1">
      <c r="A6" s="89">
        <v>4</v>
      </c>
      <c r="B6" s="99" t="s">
        <v>120</v>
      </c>
      <c r="C6" s="99" t="s">
        <v>125</v>
      </c>
      <c r="D6" s="99" t="s">
        <v>124</v>
      </c>
      <c r="E6" s="99">
        <v>60225116</v>
      </c>
      <c r="F6" s="90" t="s">
        <v>1144</v>
      </c>
      <c r="G6" s="99">
        <v>79</v>
      </c>
      <c r="H6" s="99">
        <v>68.5</v>
      </c>
      <c r="I6" s="99">
        <v>147.5</v>
      </c>
      <c r="J6" s="94">
        <f t="shared" si="0"/>
        <v>44.25</v>
      </c>
      <c r="K6" s="100">
        <v>80.9</v>
      </c>
      <c r="L6" s="100">
        <f t="shared" si="1"/>
        <v>32.36000000000001</v>
      </c>
      <c r="M6" s="100">
        <f t="shared" si="2"/>
        <v>76.61000000000001</v>
      </c>
    </row>
    <row r="7" spans="1:13" s="10" customFormat="1" ht="24" customHeight="1">
      <c r="A7" s="89">
        <v>5</v>
      </c>
      <c r="B7" s="99" t="s">
        <v>120</v>
      </c>
      <c r="C7" s="99" t="s">
        <v>125</v>
      </c>
      <c r="D7" s="99" t="s">
        <v>126</v>
      </c>
      <c r="E7" s="99">
        <v>60222122</v>
      </c>
      <c r="F7" s="90" t="s">
        <v>1145</v>
      </c>
      <c r="G7" s="99">
        <v>60</v>
      </c>
      <c r="H7" s="99">
        <v>76</v>
      </c>
      <c r="I7" s="99">
        <v>136</v>
      </c>
      <c r="J7" s="94">
        <f t="shared" si="0"/>
        <v>40.8</v>
      </c>
      <c r="K7" s="100">
        <v>77.4</v>
      </c>
      <c r="L7" s="100">
        <f t="shared" si="1"/>
        <v>30.960000000000004</v>
      </c>
      <c r="M7" s="100">
        <f t="shared" si="2"/>
        <v>71.76</v>
      </c>
    </row>
    <row r="8" spans="1:13" s="10" customFormat="1" ht="24" customHeight="1">
      <c r="A8" s="89">
        <v>6</v>
      </c>
      <c r="B8" s="99" t="s">
        <v>120</v>
      </c>
      <c r="C8" s="99" t="s">
        <v>125</v>
      </c>
      <c r="D8" s="99" t="s">
        <v>127</v>
      </c>
      <c r="E8" s="99">
        <v>60211009</v>
      </c>
      <c r="F8" s="90" t="s">
        <v>1146</v>
      </c>
      <c r="G8" s="99">
        <v>59</v>
      </c>
      <c r="H8" s="99">
        <v>67</v>
      </c>
      <c r="I8" s="99">
        <v>126</v>
      </c>
      <c r="J8" s="94">
        <f t="shared" si="0"/>
        <v>37.8</v>
      </c>
      <c r="K8" s="100">
        <v>80.8</v>
      </c>
      <c r="L8" s="100">
        <f t="shared" si="1"/>
        <v>32.32</v>
      </c>
      <c r="M8" s="100">
        <f t="shared" si="2"/>
        <v>70.12</v>
      </c>
    </row>
    <row r="9" spans="1:13" s="10" customFormat="1" ht="24" customHeight="1">
      <c r="A9" s="89">
        <v>7</v>
      </c>
      <c r="B9" s="99" t="s">
        <v>88</v>
      </c>
      <c r="C9" s="99" t="s">
        <v>129</v>
      </c>
      <c r="D9" s="99" t="s">
        <v>128</v>
      </c>
      <c r="E9" s="99">
        <v>60221318</v>
      </c>
      <c r="F9" s="90" t="s">
        <v>1147</v>
      </c>
      <c r="G9" s="99">
        <v>58</v>
      </c>
      <c r="H9" s="99">
        <v>71</v>
      </c>
      <c r="I9" s="99">
        <v>129</v>
      </c>
      <c r="J9" s="94">
        <f t="shared" si="0"/>
        <v>38.699999999999996</v>
      </c>
      <c r="K9" s="100">
        <v>85.74</v>
      </c>
      <c r="L9" s="100">
        <f t="shared" si="1"/>
        <v>34.296</v>
      </c>
      <c r="M9" s="100">
        <f t="shared" si="2"/>
        <v>72.996</v>
      </c>
    </row>
    <row r="10" spans="1:13" s="10" customFormat="1" ht="24" customHeight="1">
      <c r="A10" s="89">
        <v>8</v>
      </c>
      <c r="B10" s="99" t="s">
        <v>88</v>
      </c>
      <c r="C10" s="99" t="s">
        <v>129</v>
      </c>
      <c r="D10" s="99" t="s">
        <v>130</v>
      </c>
      <c r="E10" s="99">
        <v>60224011</v>
      </c>
      <c r="F10" s="90" t="s">
        <v>1148</v>
      </c>
      <c r="G10" s="99">
        <v>61</v>
      </c>
      <c r="H10" s="99">
        <v>67</v>
      </c>
      <c r="I10" s="99">
        <v>128</v>
      </c>
      <c r="J10" s="94">
        <f t="shared" si="0"/>
        <v>38.4</v>
      </c>
      <c r="K10" s="100">
        <v>83.06</v>
      </c>
      <c r="L10" s="100">
        <f t="shared" si="1"/>
        <v>33.224000000000004</v>
      </c>
      <c r="M10" s="100">
        <f t="shared" si="2"/>
        <v>71.624</v>
      </c>
    </row>
    <row r="11" spans="1:13" s="198" customFormat="1" ht="24" customHeight="1">
      <c r="A11" s="187">
        <v>9</v>
      </c>
      <c r="B11" s="193" t="s">
        <v>88</v>
      </c>
      <c r="C11" s="193" t="s">
        <v>129</v>
      </c>
      <c r="D11" s="194" t="s">
        <v>1133</v>
      </c>
      <c r="E11" s="194" t="s">
        <v>1134</v>
      </c>
      <c r="F11" s="195" t="s">
        <v>1189</v>
      </c>
      <c r="G11" s="194">
        <v>51</v>
      </c>
      <c r="H11" s="194">
        <v>67.5</v>
      </c>
      <c r="I11" s="194">
        <v>118.5</v>
      </c>
      <c r="J11" s="196">
        <f t="shared" si="0"/>
        <v>35.55</v>
      </c>
      <c r="K11" s="197">
        <v>75.5</v>
      </c>
      <c r="L11" s="197">
        <f t="shared" si="1"/>
        <v>30.200000000000003</v>
      </c>
      <c r="M11" s="197">
        <f t="shared" si="2"/>
        <v>65.75</v>
      </c>
    </row>
    <row r="12" spans="1:13" s="91" customFormat="1" ht="24" customHeight="1">
      <c r="A12" s="89">
        <v>10</v>
      </c>
      <c r="B12" s="99" t="s">
        <v>132</v>
      </c>
      <c r="C12" s="99" t="s">
        <v>14</v>
      </c>
      <c r="D12" s="99" t="s">
        <v>131</v>
      </c>
      <c r="E12" s="99">
        <v>60210511</v>
      </c>
      <c r="F12" s="90" t="s">
        <v>1135</v>
      </c>
      <c r="G12" s="99">
        <v>69</v>
      </c>
      <c r="H12" s="99">
        <v>72</v>
      </c>
      <c r="I12" s="99">
        <v>141</v>
      </c>
      <c r="J12" s="94">
        <f t="shared" si="0"/>
        <v>42.3</v>
      </c>
      <c r="K12" s="100">
        <v>76.86</v>
      </c>
      <c r="L12" s="100">
        <f t="shared" si="1"/>
        <v>30.744</v>
      </c>
      <c r="M12" s="100">
        <f t="shared" si="2"/>
        <v>73.044</v>
      </c>
    </row>
    <row r="13" spans="1:13" s="91" customFormat="1" ht="24" customHeight="1">
      <c r="A13" s="89">
        <v>11</v>
      </c>
      <c r="B13" s="99" t="s">
        <v>132</v>
      </c>
      <c r="C13" s="99" t="s">
        <v>14</v>
      </c>
      <c r="D13" s="99" t="s">
        <v>133</v>
      </c>
      <c r="E13" s="99">
        <v>60217825</v>
      </c>
      <c r="F13" s="90" t="s">
        <v>1136</v>
      </c>
      <c r="G13" s="99">
        <v>76</v>
      </c>
      <c r="H13" s="99">
        <v>61</v>
      </c>
      <c r="I13" s="99">
        <v>137</v>
      </c>
      <c r="J13" s="94">
        <f t="shared" si="0"/>
        <v>41.1</v>
      </c>
      <c r="K13" s="100">
        <v>89.6</v>
      </c>
      <c r="L13" s="100">
        <f t="shared" si="1"/>
        <v>35.839999999999996</v>
      </c>
      <c r="M13" s="100">
        <f t="shared" si="2"/>
        <v>76.94</v>
      </c>
    </row>
    <row r="14" spans="1:13" s="91" customFormat="1" ht="24" customHeight="1">
      <c r="A14" s="89">
        <v>12</v>
      </c>
      <c r="B14" s="99" t="s">
        <v>132</v>
      </c>
      <c r="C14" s="99" t="s">
        <v>14</v>
      </c>
      <c r="D14" s="99" t="s">
        <v>134</v>
      </c>
      <c r="E14" s="99">
        <v>60208314</v>
      </c>
      <c r="F14" s="90" t="s">
        <v>1136</v>
      </c>
      <c r="G14" s="99">
        <v>67</v>
      </c>
      <c r="H14" s="99">
        <v>70</v>
      </c>
      <c r="I14" s="99">
        <v>137</v>
      </c>
      <c r="J14" s="94">
        <f t="shared" si="0"/>
        <v>41.1</v>
      </c>
      <c r="K14" s="100">
        <v>87.4</v>
      </c>
      <c r="L14" s="100">
        <f t="shared" si="1"/>
        <v>34.96</v>
      </c>
      <c r="M14" s="100">
        <f t="shared" si="2"/>
        <v>76.06</v>
      </c>
    </row>
    <row r="15" spans="1:13" s="91" customFormat="1" ht="24" customHeight="1">
      <c r="A15" s="89">
        <v>13</v>
      </c>
      <c r="B15" s="99" t="s">
        <v>136</v>
      </c>
      <c r="C15" s="99" t="s">
        <v>14</v>
      </c>
      <c r="D15" s="99" t="s">
        <v>135</v>
      </c>
      <c r="E15" s="99">
        <v>60219918</v>
      </c>
      <c r="F15" s="90" t="s">
        <v>1137</v>
      </c>
      <c r="G15" s="99">
        <v>66</v>
      </c>
      <c r="H15" s="99">
        <v>67.5</v>
      </c>
      <c r="I15" s="99">
        <v>133.5</v>
      </c>
      <c r="J15" s="94">
        <f t="shared" si="0"/>
        <v>40.05</v>
      </c>
      <c r="K15" s="100">
        <v>79</v>
      </c>
      <c r="L15" s="100">
        <f t="shared" si="1"/>
        <v>31.6</v>
      </c>
      <c r="M15" s="100">
        <f t="shared" si="2"/>
        <v>71.65</v>
      </c>
    </row>
    <row r="16" spans="1:13" s="91" customFormat="1" ht="24" customHeight="1">
      <c r="A16" s="89">
        <v>14</v>
      </c>
      <c r="B16" s="99" t="s">
        <v>136</v>
      </c>
      <c r="C16" s="99" t="s">
        <v>14</v>
      </c>
      <c r="D16" s="99" t="s">
        <v>137</v>
      </c>
      <c r="E16" s="99">
        <v>60205023</v>
      </c>
      <c r="F16" s="90" t="s">
        <v>1138</v>
      </c>
      <c r="G16" s="99">
        <v>60</v>
      </c>
      <c r="H16" s="99">
        <v>73</v>
      </c>
      <c r="I16" s="99">
        <v>133</v>
      </c>
      <c r="J16" s="94">
        <f t="shared" si="0"/>
        <v>39.9</v>
      </c>
      <c r="K16" s="100">
        <v>76.9</v>
      </c>
      <c r="L16" s="100">
        <f t="shared" si="1"/>
        <v>30.760000000000005</v>
      </c>
      <c r="M16" s="100">
        <f t="shared" si="2"/>
        <v>70.66</v>
      </c>
    </row>
    <row r="17" spans="1:13" s="91" customFormat="1" ht="24" customHeight="1">
      <c r="A17" s="89">
        <v>15</v>
      </c>
      <c r="B17" s="99" t="s">
        <v>136</v>
      </c>
      <c r="C17" s="99" t="s">
        <v>14</v>
      </c>
      <c r="D17" s="99" t="s">
        <v>138</v>
      </c>
      <c r="E17" s="99">
        <v>60212921</v>
      </c>
      <c r="F17" s="90" t="s">
        <v>1139</v>
      </c>
      <c r="G17" s="99">
        <v>62</v>
      </c>
      <c r="H17" s="99">
        <v>70.5</v>
      </c>
      <c r="I17" s="99">
        <v>132.5</v>
      </c>
      <c r="J17" s="94">
        <f t="shared" si="0"/>
        <v>39.75</v>
      </c>
      <c r="K17" s="100">
        <v>64.86</v>
      </c>
      <c r="L17" s="100">
        <f t="shared" si="1"/>
        <v>25.944000000000003</v>
      </c>
      <c r="M17" s="100">
        <f t="shared" si="2"/>
        <v>65.694</v>
      </c>
    </row>
    <row r="18" spans="1:13" s="91" customFormat="1" ht="24" customHeight="1">
      <c r="A18" s="89">
        <v>16</v>
      </c>
      <c r="B18" s="99" t="s">
        <v>140</v>
      </c>
      <c r="C18" s="99" t="s">
        <v>14</v>
      </c>
      <c r="D18" s="99" t="s">
        <v>139</v>
      </c>
      <c r="E18" s="99">
        <v>60214512</v>
      </c>
      <c r="F18" s="90" t="s">
        <v>1140</v>
      </c>
      <c r="G18" s="99">
        <v>70</v>
      </c>
      <c r="H18" s="99">
        <v>73</v>
      </c>
      <c r="I18" s="99">
        <v>143</v>
      </c>
      <c r="J18" s="94">
        <f t="shared" si="0"/>
        <v>42.9</v>
      </c>
      <c r="K18" s="100">
        <v>81.7</v>
      </c>
      <c r="L18" s="100">
        <f t="shared" si="1"/>
        <v>32.68</v>
      </c>
      <c r="M18" s="100">
        <f t="shared" si="2"/>
        <v>75.58</v>
      </c>
    </row>
    <row r="19" spans="1:13" s="10" customFormat="1" ht="24" customHeight="1">
      <c r="A19" s="89">
        <v>17</v>
      </c>
      <c r="B19" s="99" t="s">
        <v>140</v>
      </c>
      <c r="C19" s="99" t="s">
        <v>14</v>
      </c>
      <c r="D19" s="99" t="s">
        <v>141</v>
      </c>
      <c r="E19" s="99">
        <v>60214611</v>
      </c>
      <c r="F19" s="90" t="s">
        <v>1140</v>
      </c>
      <c r="G19" s="99">
        <v>70</v>
      </c>
      <c r="H19" s="99">
        <v>68.5</v>
      </c>
      <c r="I19" s="99">
        <v>138.5</v>
      </c>
      <c r="J19" s="94">
        <f t="shared" si="0"/>
        <v>41.55</v>
      </c>
      <c r="K19" s="100">
        <v>73.6</v>
      </c>
      <c r="L19" s="100">
        <f t="shared" si="1"/>
        <v>29.439999999999998</v>
      </c>
      <c r="M19" s="100">
        <f t="shared" si="2"/>
        <v>70.99</v>
      </c>
    </row>
    <row r="20" spans="1:13" s="198" customFormat="1" ht="23.25" customHeight="1">
      <c r="A20" s="187">
        <v>18</v>
      </c>
      <c r="B20" s="193" t="s">
        <v>140</v>
      </c>
      <c r="C20" s="193" t="s">
        <v>14</v>
      </c>
      <c r="D20" s="194" t="s">
        <v>1154</v>
      </c>
      <c r="E20" s="194" t="s">
        <v>1155</v>
      </c>
      <c r="F20" s="195" t="s">
        <v>1190</v>
      </c>
      <c r="G20" s="194">
        <v>63</v>
      </c>
      <c r="H20" s="194">
        <v>62.5</v>
      </c>
      <c r="I20" s="194">
        <v>125.5</v>
      </c>
      <c r="J20" s="196">
        <f t="shared" si="0"/>
        <v>37.65</v>
      </c>
      <c r="K20" s="197">
        <v>76.66</v>
      </c>
      <c r="L20" s="197">
        <f t="shared" si="1"/>
        <v>30.664</v>
      </c>
      <c r="M20" s="197">
        <f t="shared" si="2"/>
        <v>68.314</v>
      </c>
    </row>
    <row r="21" spans="1:13" s="10" customFormat="1" ht="24" customHeight="1">
      <c r="A21" s="89">
        <v>19</v>
      </c>
      <c r="B21" s="99" t="s">
        <v>143</v>
      </c>
      <c r="C21" s="99" t="s">
        <v>14</v>
      </c>
      <c r="D21" s="99" t="s">
        <v>142</v>
      </c>
      <c r="E21" s="99">
        <v>60223519</v>
      </c>
      <c r="F21" s="90" t="s">
        <v>1149</v>
      </c>
      <c r="G21" s="99">
        <v>73</v>
      </c>
      <c r="H21" s="99">
        <v>76</v>
      </c>
      <c r="I21" s="99">
        <v>149</v>
      </c>
      <c r="J21" s="94">
        <f t="shared" si="0"/>
        <v>44.699999999999996</v>
      </c>
      <c r="K21" s="100">
        <v>79.9</v>
      </c>
      <c r="L21" s="100">
        <f t="shared" si="1"/>
        <v>31.960000000000004</v>
      </c>
      <c r="M21" s="100">
        <f t="shared" si="2"/>
        <v>76.66</v>
      </c>
    </row>
    <row r="22" spans="1:13" s="10" customFormat="1" ht="24" customHeight="1">
      <c r="A22" s="89">
        <v>20</v>
      </c>
      <c r="B22" s="99" t="s">
        <v>143</v>
      </c>
      <c r="C22" s="99" t="s">
        <v>14</v>
      </c>
      <c r="D22" s="99" t="s">
        <v>144</v>
      </c>
      <c r="E22" s="99">
        <v>60212707</v>
      </c>
      <c r="F22" s="90" t="s">
        <v>1149</v>
      </c>
      <c r="G22" s="99">
        <v>73</v>
      </c>
      <c r="H22" s="99">
        <v>66</v>
      </c>
      <c r="I22" s="99">
        <v>139</v>
      </c>
      <c r="J22" s="94">
        <f t="shared" si="0"/>
        <v>41.699999999999996</v>
      </c>
      <c r="K22" s="100">
        <v>85.3</v>
      </c>
      <c r="L22" s="100">
        <f t="shared" si="1"/>
        <v>34.12</v>
      </c>
      <c r="M22" s="100">
        <f t="shared" si="2"/>
        <v>75.82</v>
      </c>
    </row>
    <row r="23" spans="1:13" s="10" customFormat="1" ht="30" customHeight="1">
      <c r="A23" s="122">
        <v>21</v>
      </c>
      <c r="B23" s="123" t="s">
        <v>143</v>
      </c>
      <c r="C23" s="123" t="s">
        <v>14</v>
      </c>
      <c r="D23" s="123" t="s">
        <v>145</v>
      </c>
      <c r="E23" s="123">
        <v>60205413</v>
      </c>
      <c r="F23" s="124" t="s">
        <v>1150</v>
      </c>
      <c r="G23" s="123">
        <v>71</v>
      </c>
      <c r="H23" s="123">
        <v>67</v>
      </c>
      <c r="I23" s="123">
        <v>138</v>
      </c>
      <c r="J23" s="125">
        <f t="shared" si="0"/>
        <v>41.4</v>
      </c>
      <c r="K23" s="126">
        <v>76.06</v>
      </c>
      <c r="L23" s="126">
        <f t="shared" si="1"/>
        <v>30.424000000000003</v>
      </c>
      <c r="M23" s="126">
        <f t="shared" si="2"/>
        <v>71.824</v>
      </c>
    </row>
    <row r="24" spans="1:13" s="10" customFormat="1" ht="30" customHeight="1">
      <c r="A24" s="89">
        <v>22</v>
      </c>
      <c r="B24" s="99" t="s">
        <v>143</v>
      </c>
      <c r="C24" s="99" t="s">
        <v>147</v>
      </c>
      <c r="D24" s="99" t="s">
        <v>146</v>
      </c>
      <c r="E24" s="99">
        <v>60221715</v>
      </c>
      <c r="F24" s="90" t="s">
        <v>1151</v>
      </c>
      <c r="G24" s="99">
        <v>66</v>
      </c>
      <c r="H24" s="99">
        <v>75.5</v>
      </c>
      <c r="I24" s="99">
        <v>141.5</v>
      </c>
      <c r="J24" s="94">
        <f t="shared" si="0"/>
        <v>42.449999999999996</v>
      </c>
      <c r="K24" s="100">
        <v>77.9</v>
      </c>
      <c r="L24" s="100">
        <f t="shared" si="1"/>
        <v>31.160000000000004</v>
      </c>
      <c r="M24" s="100">
        <f t="shared" si="2"/>
        <v>73.61</v>
      </c>
    </row>
    <row r="25" spans="1:13" s="10" customFormat="1" ht="30" customHeight="1">
      <c r="A25" s="89">
        <v>23</v>
      </c>
      <c r="B25" s="99" t="s">
        <v>143</v>
      </c>
      <c r="C25" s="99" t="s">
        <v>147</v>
      </c>
      <c r="D25" s="99" t="s">
        <v>148</v>
      </c>
      <c r="E25" s="99">
        <v>60227316</v>
      </c>
      <c r="F25" s="90" t="s">
        <v>1152</v>
      </c>
      <c r="G25" s="99">
        <v>60</v>
      </c>
      <c r="H25" s="99">
        <v>77</v>
      </c>
      <c r="I25" s="99">
        <v>137</v>
      </c>
      <c r="J25" s="94">
        <f t="shared" si="0"/>
        <v>41.1</v>
      </c>
      <c r="K25" s="100">
        <v>75.9</v>
      </c>
      <c r="L25" s="100">
        <f t="shared" si="1"/>
        <v>30.360000000000003</v>
      </c>
      <c r="M25" s="100">
        <f t="shared" si="2"/>
        <v>71.46000000000001</v>
      </c>
    </row>
    <row r="26" spans="1:13" s="10" customFormat="1" ht="30" customHeight="1">
      <c r="A26" s="89">
        <v>24</v>
      </c>
      <c r="B26" s="99" t="s">
        <v>143</v>
      </c>
      <c r="C26" s="99" t="s">
        <v>147</v>
      </c>
      <c r="D26" s="99" t="s">
        <v>149</v>
      </c>
      <c r="E26" s="99">
        <v>60213529</v>
      </c>
      <c r="F26" s="90" t="s">
        <v>1151</v>
      </c>
      <c r="G26" s="99">
        <v>68</v>
      </c>
      <c r="H26" s="99">
        <v>68.5</v>
      </c>
      <c r="I26" s="99">
        <v>136.5</v>
      </c>
      <c r="J26" s="94">
        <f t="shared" si="0"/>
        <v>40.949999999999996</v>
      </c>
      <c r="K26" s="100">
        <v>79.6</v>
      </c>
      <c r="L26" s="100">
        <f t="shared" si="1"/>
        <v>31.84</v>
      </c>
      <c r="M26" s="100">
        <f t="shared" si="2"/>
        <v>72.78999999999999</v>
      </c>
    </row>
    <row r="27" spans="1:13" s="10" customFormat="1" ht="30" customHeight="1">
      <c r="A27" s="89">
        <v>25</v>
      </c>
      <c r="B27" s="99" t="s">
        <v>150</v>
      </c>
      <c r="C27" s="99" t="s">
        <v>14</v>
      </c>
      <c r="D27" s="99" t="s">
        <v>81</v>
      </c>
      <c r="E27" s="99">
        <v>60213218</v>
      </c>
      <c r="F27" s="90" t="s">
        <v>1153</v>
      </c>
      <c r="G27" s="99">
        <v>72</v>
      </c>
      <c r="H27" s="99">
        <v>74</v>
      </c>
      <c r="I27" s="99">
        <v>146</v>
      </c>
      <c r="J27" s="94">
        <f t="shared" si="0"/>
        <v>43.8</v>
      </c>
      <c r="K27" s="100">
        <v>79.6</v>
      </c>
      <c r="L27" s="100">
        <f t="shared" si="1"/>
        <v>31.84</v>
      </c>
      <c r="M27" s="100">
        <f t="shared" si="2"/>
        <v>75.64</v>
      </c>
    </row>
    <row r="28" spans="1:13" s="10" customFormat="1" ht="30" customHeight="1">
      <c r="A28" s="14">
        <v>26</v>
      </c>
      <c r="B28" s="104" t="s">
        <v>150</v>
      </c>
      <c r="C28" s="104" t="s">
        <v>14</v>
      </c>
      <c r="D28" s="104" t="s">
        <v>151</v>
      </c>
      <c r="E28" s="104">
        <v>60213418</v>
      </c>
      <c r="F28" s="18" t="s">
        <v>846</v>
      </c>
      <c r="G28" s="104">
        <v>72</v>
      </c>
      <c r="H28" s="104">
        <v>67</v>
      </c>
      <c r="I28" s="104">
        <v>139</v>
      </c>
      <c r="J28" s="95">
        <f t="shared" si="0"/>
        <v>41.699999999999996</v>
      </c>
      <c r="K28" s="105">
        <v>77.2</v>
      </c>
      <c r="L28" s="105">
        <f t="shared" si="1"/>
        <v>30.880000000000003</v>
      </c>
      <c r="M28" s="105">
        <f t="shared" si="2"/>
        <v>72.58</v>
      </c>
    </row>
    <row r="29" spans="1:13" s="10" customFormat="1" ht="30" customHeight="1">
      <c r="A29" s="14">
        <v>27</v>
      </c>
      <c r="B29" s="104" t="s">
        <v>150</v>
      </c>
      <c r="C29" s="104" t="s">
        <v>14</v>
      </c>
      <c r="D29" s="104" t="s">
        <v>152</v>
      </c>
      <c r="E29" s="104">
        <v>60225820</v>
      </c>
      <c r="F29" s="18" t="s">
        <v>846</v>
      </c>
      <c r="G29" s="104">
        <v>55</v>
      </c>
      <c r="H29" s="104">
        <v>81.5</v>
      </c>
      <c r="I29" s="104">
        <v>136.5</v>
      </c>
      <c r="J29" s="95">
        <f t="shared" si="0"/>
        <v>40.949999999999996</v>
      </c>
      <c r="K29" s="105">
        <v>73</v>
      </c>
      <c r="L29" s="105">
        <f t="shared" si="1"/>
        <v>29.200000000000003</v>
      </c>
      <c r="M29" s="105">
        <f t="shared" si="2"/>
        <v>70.15</v>
      </c>
    </row>
    <row r="30" spans="1:13" s="10" customFormat="1" ht="30" customHeight="1">
      <c r="A30" s="14">
        <v>28</v>
      </c>
      <c r="B30" s="104" t="s">
        <v>154</v>
      </c>
      <c r="C30" s="104" t="s">
        <v>155</v>
      </c>
      <c r="D30" s="104" t="s">
        <v>153</v>
      </c>
      <c r="E30" s="104">
        <v>60222008</v>
      </c>
      <c r="F30" s="18" t="s">
        <v>847</v>
      </c>
      <c r="G30" s="104">
        <v>69</v>
      </c>
      <c r="H30" s="104">
        <v>76.5</v>
      </c>
      <c r="I30" s="104">
        <v>145.5</v>
      </c>
      <c r="J30" s="95">
        <f t="shared" si="0"/>
        <v>43.65</v>
      </c>
      <c r="K30" s="105">
        <v>74.1</v>
      </c>
      <c r="L30" s="105">
        <f t="shared" si="1"/>
        <v>29.64</v>
      </c>
      <c r="M30" s="105">
        <f t="shared" si="2"/>
        <v>73.28999999999999</v>
      </c>
    </row>
    <row r="31" spans="1:13" s="10" customFormat="1" ht="30" customHeight="1">
      <c r="A31" s="14">
        <v>29</v>
      </c>
      <c r="B31" s="104" t="s">
        <v>154</v>
      </c>
      <c r="C31" s="104" t="s">
        <v>155</v>
      </c>
      <c r="D31" s="104" t="s">
        <v>156</v>
      </c>
      <c r="E31" s="104">
        <v>60226522</v>
      </c>
      <c r="F31" s="18" t="s">
        <v>848</v>
      </c>
      <c r="G31" s="104">
        <v>62</v>
      </c>
      <c r="H31" s="104">
        <v>71</v>
      </c>
      <c r="I31" s="104">
        <v>133</v>
      </c>
      <c r="J31" s="95">
        <f t="shared" si="0"/>
        <v>39.9</v>
      </c>
      <c r="K31" s="105">
        <v>81.4</v>
      </c>
      <c r="L31" s="105">
        <f t="shared" si="1"/>
        <v>32.56</v>
      </c>
      <c r="M31" s="105">
        <f t="shared" si="2"/>
        <v>72.46000000000001</v>
      </c>
    </row>
    <row r="32" spans="1:13" s="198" customFormat="1" ht="30" customHeight="1">
      <c r="A32" s="187">
        <v>30</v>
      </c>
      <c r="B32" s="193" t="s">
        <v>154</v>
      </c>
      <c r="C32" s="193" t="s">
        <v>155</v>
      </c>
      <c r="D32" s="194" t="s">
        <v>1156</v>
      </c>
      <c r="E32" s="194" t="s">
        <v>1157</v>
      </c>
      <c r="F32" s="195" t="s">
        <v>1188</v>
      </c>
      <c r="G32" s="194">
        <v>56</v>
      </c>
      <c r="H32" s="194">
        <v>71.5</v>
      </c>
      <c r="I32" s="194">
        <v>127.5</v>
      </c>
      <c r="J32" s="196">
        <f t="shared" si="0"/>
        <v>38.25</v>
      </c>
      <c r="K32" s="197">
        <v>77.9</v>
      </c>
      <c r="L32" s="197">
        <f t="shared" si="1"/>
        <v>31.160000000000004</v>
      </c>
      <c r="M32" s="197">
        <f t="shared" si="2"/>
        <v>69.41</v>
      </c>
    </row>
    <row r="33" spans="1:13" s="10" customFormat="1" ht="30" customHeight="1">
      <c r="A33" s="14">
        <v>31</v>
      </c>
      <c r="B33" s="104" t="s">
        <v>158</v>
      </c>
      <c r="C33" s="104" t="s">
        <v>14</v>
      </c>
      <c r="D33" s="104" t="s">
        <v>157</v>
      </c>
      <c r="E33" s="104">
        <v>60225314</v>
      </c>
      <c r="F33" s="18" t="s">
        <v>845</v>
      </c>
      <c r="G33" s="104">
        <v>67</v>
      </c>
      <c r="H33" s="104">
        <v>74</v>
      </c>
      <c r="I33" s="104">
        <v>141</v>
      </c>
      <c r="J33" s="95">
        <f t="shared" si="0"/>
        <v>42.3</v>
      </c>
      <c r="K33" s="105">
        <v>72.8</v>
      </c>
      <c r="L33" s="105">
        <f t="shared" si="1"/>
        <v>29.12</v>
      </c>
      <c r="M33" s="105">
        <f t="shared" si="2"/>
        <v>71.42</v>
      </c>
    </row>
    <row r="34" spans="1:13" s="10" customFormat="1" ht="30" customHeight="1">
      <c r="A34" s="14">
        <v>32</v>
      </c>
      <c r="B34" s="104" t="s">
        <v>158</v>
      </c>
      <c r="C34" s="104" t="s">
        <v>14</v>
      </c>
      <c r="D34" s="104" t="s">
        <v>159</v>
      </c>
      <c r="E34" s="104">
        <v>60214625</v>
      </c>
      <c r="F34" s="18" t="s">
        <v>848</v>
      </c>
      <c r="G34" s="104">
        <v>63</v>
      </c>
      <c r="H34" s="104">
        <v>73</v>
      </c>
      <c r="I34" s="104">
        <v>136</v>
      </c>
      <c r="J34" s="95">
        <f t="shared" si="0"/>
        <v>40.8</v>
      </c>
      <c r="K34" s="105">
        <v>83.2</v>
      </c>
      <c r="L34" s="105">
        <f t="shared" si="1"/>
        <v>33.28</v>
      </c>
      <c r="M34" s="105">
        <f t="shared" si="2"/>
        <v>74.08</v>
      </c>
    </row>
    <row r="35" spans="1:13" s="10" customFormat="1" ht="30" customHeight="1">
      <c r="A35" s="14">
        <v>33</v>
      </c>
      <c r="B35" s="104" t="s">
        <v>158</v>
      </c>
      <c r="C35" s="104" t="s">
        <v>14</v>
      </c>
      <c r="D35" s="104" t="s">
        <v>160</v>
      </c>
      <c r="E35" s="104">
        <v>60224419</v>
      </c>
      <c r="F35" s="18" t="s">
        <v>848</v>
      </c>
      <c r="G35" s="104">
        <v>54</v>
      </c>
      <c r="H35" s="104">
        <v>74.5</v>
      </c>
      <c r="I35" s="104">
        <v>128.5</v>
      </c>
      <c r="J35" s="95">
        <f t="shared" si="0"/>
        <v>38.55</v>
      </c>
      <c r="K35" s="105">
        <v>74.9</v>
      </c>
      <c r="L35" s="105">
        <f t="shared" si="1"/>
        <v>29.960000000000004</v>
      </c>
      <c r="M35" s="105">
        <f t="shared" si="2"/>
        <v>68.51</v>
      </c>
    </row>
    <row r="36" spans="7:13" s="20" customFormat="1" ht="14.25">
      <c r="G36" s="21"/>
      <c r="H36" s="21"/>
      <c r="I36" s="21"/>
      <c r="J36" s="97"/>
      <c r="K36" s="97"/>
      <c r="L36" s="97"/>
      <c r="M36" s="97"/>
    </row>
    <row r="37" spans="7:13" s="20" customFormat="1" ht="14.25">
      <c r="G37" s="21"/>
      <c r="H37" s="21"/>
      <c r="I37" s="21"/>
      <c r="J37" s="97"/>
      <c r="K37" s="97"/>
      <c r="L37" s="97"/>
      <c r="M37" s="97"/>
    </row>
    <row r="44" ht="14.25">
      <c r="D44" s="19"/>
    </row>
    <row r="45" ht="14.25">
      <c r="D45" s="19"/>
    </row>
    <row r="46" ht="14.25">
      <c r="D46" s="19"/>
    </row>
    <row r="47" ht="14.25">
      <c r="D47" s="19"/>
    </row>
    <row r="48" ht="14.25">
      <c r="D48" s="19"/>
    </row>
    <row r="49" ht="14.25">
      <c r="D49" s="19"/>
    </row>
    <row r="50" ht="14.25">
      <c r="D50" s="19"/>
    </row>
    <row r="51" ht="14.25">
      <c r="D51" s="19"/>
    </row>
    <row r="52" ht="14.25">
      <c r="D52" s="19"/>
    </row>
    <row r="53" ht="14.25">
      <c r="D53" s="19"/>
    </row>
    <row r="54" ht="14.25">
      <c r="D54" s="19"/>
    </row>
    <row r="55" ht="14.25">
      <c r="D55" s="19"/>
    </row>
    <row r="56" ht="14.25">
      <c r="D56" s="19"/>
    </row>
    <row r="57" ht="14.25">
      <c r="D57" s="19"/>
    </row>
    <row r="58" ht="14.25">
      <c r="D58" s="19"/>
    </row>
    <row r="59" ht="14.25">
      <c r="D59" s="19"/>
    </row>
    <row r="60" ht="14.25">
      <c r="D60" s="19"/>
    </row>
    <row r="61" ht="14.25">
      <c r="D61" s="19"/>
    </row>
    <row r="62" ht="14.25">
      <c r="D62" s="19"/>
    </row>
    <row r="63" ht="14.25">
      <c r="D63" s="19"/>
    </row>
    <row r="64" ht="14.25">
      <c r="D64" s="19"/>
    </row>
    <row r="65" ht="14.25">
      <c r="D65" s="19"/>
    </row>
    <row r="66" ht="14.25">
      <c r="D66" s="19"/>
    </row>
    <row r="67" ht="14.25">
      <c r="D67" s="19"/>
    </row>
    <row r="68" ht="14.25">
      <c r="D68" s="19"/>
    </row>
    <row r="69" ht="14.25">
      <c r="D69" s="19"/>
    </row>
    <row r="70" ht="14.25">
      <c r="D70" s="19"/>
    </row>
    <row r="71" ht="14.25">
      <c r="D71" s="19"/>
    </row>
    <row r="72" ht="14.25">
      <c r="D72" s="19"/>
    </row>
    <row r="73" ht="14.25">
      <c r="D73" s="19"/>
    </row>
    <row r="74" ht="14.25">
      <c r="D74" s="19"/>
    </row>
    <row r="75" ht="14.25">
      <c r="D75" s="19"/>
    </row>
    <row r="76" ht="14.25">
      <c r="D76" s="19"/>
    </row>
    <row r="77" ht="14.25">
      <c r="D77" s="19"/>
    </row>
    <row r="78" ht="14.25">
      <c r="D78" s="19"/>
    </row>
    <row r="79" ht="14.25">
      <c r="D79" s="19"/>
    </row>
  </sheetData>
  <sheetProtection/>
  <mergeCells count="1">
    <mergeCell ref="A1:M1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5"/>
  <sheetViews>
    <sheetView zoomScaleSheetLayoutView="100" zoomScalePageLayoutView="0" workbookViewId="0" topLeftCell="A22">
      <selection activeCell="N22" sqref="N1:N16384"/>
    </sheetView>
  </sheetViews>
  <sheetFormatPr defaultColWidth="9.00390625" defaultRowHeight="14.25"/>
  <cols>
    <col min="1" max="1" width="4.25390625" style="156" customWidth="1"/>
    <col min="2" max="2" width="27.25390625" style="156" customWidth="1"/>
    <col min="3" max="3" width="19.375" style="156" customWidth="1"/>
    <col min="4" max="4" width="7.25390625" style="156" customWidth="1"/>
    <col min="5" max="5" width="10.625" style="156" customWidth="1"/>
    <col min="6" max="6" width="8.50390625" style="156" customWidth="1"/>
    <col min="7" max="8" width="8.375" style="156" customWidth="1"/>
    <col min="9" max="13" width="8.375" style="166" customWidth="1"/>
    <col min="14" max="16384" width="9.00390625" style="156" customWidth="1"/>
  </cols>
  <sheetData>
    <row r="1" spans="1:13" ht="25.5" customHeight="1">
      <c r="A1" s="210" t="s">
        <v>87</v>
      </c>
      <c r="B1" s="211"/>
      <c r="C1" s="211"/>
      <c r="D1" s="211"/>
      <c r="E1" s="211"/>
      <c r="F1" s="214"/>
      <c r="G1" s="214"/>
      <c r="H1" s="214"/>
      <c r="I1" s="215"/>
      <c r="J1" s="215"/>
      <c r="K1" s="215"/>
      <c r="L1" s="215"/>
      <c r="M1" s="215"/>
    </row>
    <row r="2" spans="1:13" ht="24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04" t="s">
        <v>116</v>
      </c>
      <c r="H2" s="104" t="s">
        <v>117</v>
      </c>
      <c r="I2" s="104" t="s">
        <v>118</v>
      </c>
      <c r="J2" s="2" t="s">
        <v>7</v>
      </c>
      <c r="K2" s="2" t="s">
        <v>8</v>
      </c>
      <c r="L2" s="2" t="s">
        <v>9</v>
      </c>
      <c r="M2" s="2" t="s">
        <v>51</v>
      </c>
    </row>
    <row r="3" spans="1:13" s="121" customFormat="1" ht="27" customHeight="1">
      <c r="A3" s="50">
        <v>1</v>
      </c>
      <c r="B3" s="110" t="s">
        <v>465</v>
      </c>
      <c r="C3" s="110" t="s">
        <v>469</v>
      </c>
      <c r="D3" s="110" t="s">
        <v>468</v>
      </c>
      <c r="E3" s="110">
        <v>60207226</v>
      </c>
      <c r="F3" s="50" t="s">
        <v>891</v>
      </c>
      <c r="G3" s="110">
        <v>62</v>
      </c>
      <c r="H3" s="110">
        <v>71.5</v>
      </c>
      <c r="I3" s="110">
        <v>133.5</v>
      </c>
      <c r="J3" s="53">
        <f>I3/2*0.6</f>
        <v>40.05</v>
      </c>
      <c r="K3" s="52">
        <v>74.8</v>
      </c>
      <c r="L3" s="53">
        <f>K3*0.4</f>
        <v>29.92</v>
      </c>
      <c r="M3" s="52">
        <f>J3+L3</f>
        <v>69.97</v>
      </c>
    </row>
    <row r="4" spans="1:13" s="121" customFormat="1" ht="27" customHeight="1">
      <c r="A4" s="50">
        <v>2</v>
      </c>
      <c r="B4" s="110" t="s">
        <v>465</v>
      </c>
      <c r="C4" s="110" t="s">
        <v>469</v>
      </c>
      <c r="D4" s="110" t="s">
        <v>470</v>
      </c>
      <c r="E4" s="110">
        <v>60219216</v>
      </c>
      <c r="F4" s="50" t="s">
        <v>891</v>
      </c>
      <c r="G4" s="110">
        <v>60</v>
      </c>
      <c r="H4" s="110">
        <v>63</v>
      </c>
      <c r="I4" s="110">
        <v>123</v>
      </c>
      <c r="J4" s="53">
        <f aca="true" t="shared" si="0" ref="J4:J35">I4/2*0.6</f>
        <v>36.9</v>
      </c>
      <c r="K4" s="52">
        <v>71.8</v>
      </c>
      <c r="L4" s="53">
        <f aca="true" t="shared" si="1" ref="L4:L35">K4*0.4</f>
        <v>28.72</v>
      </c>
      <c r="M4" s="52">
        <f aca="true" t="shared" si="2" ref="M4:M35">J4+L4</f>
        <v>65.62</v>
      </c>
    </row>
    <row r="5" spans="1:13" s="121" customFormat="1" ht="27" customHeight="1">
      <c r="A5" s="50">
        <v>3</v>
      </c>
      <c r="B5" s="110" t="s">
        <v>465</v>
      </c>
      <c r="C5" s="110" t="s">
        <v>469</v>
      </c>
      <c r="D5" s="110" t="s">
        <v>471</v>
      </c>
      <c r="E5" s="110">
        <v>60206813</v>
      </c>
      <c r="F5" s="50" t="s">
        <v>891</v>
      </c>
      <c r="G5" s="110">
        <v>57</v>
      </c>
      <c r="H5" s="110">
        <v>65.5</v>
      </c>
      <c r="I5" s="110">
        <v>122.5</v>
      </c>
      <c r="J5" s="53">
        <f t="shared" si="0"/>
        <v>36.75</v>
      </c>
      <c r="K5" s="52">
        <v>0</v>
      </c>
      <c r="L5" s="53">
        <f t="shared" si="1"/>
        <v>0</v>
      </c>
      <c r="M5" s="52">
        <f t="shared" si="2"/>
        <v>36.75</v>
      </c>
    </row>
    <row r="6" spans="1:13" s="121" customFormat="1" ht="27" customHeight="1">
      <c r="A6" s="50">
        <v>4</v>
      </c>
      <c r="B6" s="110" t="s">
        <v>473</v>
      </c>
      <c r="C6" s="110" t="s">
        <v>14</v>
      </c>
      <c r="D6" s="110" t="s">
        <v>472</v>
      </c>
      <c r="E6" s="110">
        <v>60220329</v>
      </c>
      <c r="F6" s="50" t="s">
        <v>891</v>
      </c>
      <c r="G6" s="110">
        <v>72</v>
      </c>
      <c r="H6" s="110">
        <v>77</v>
      </c>
      <c r="I6" s="110">
        <v>149</v>
      </c>
      <c r="J6" s="53">
        <f t="shared" si="0"/>
        <v>44.699999999999996</v>
      </c>
      <c r="K6" s="52">
        <v>82</v>
      </c>
      <c r="L6" s="53">
        <f t="shared" si="1"/>
        <v>32.800000000000004</v>
      </c>
      <c r="M6" s="52">
        <f t="shared" si="2"/>
        <v>77.5</v>
      </c>
    </row>
    <row r="7" spans="1:13" s="121" customFormat="1" ht="27" customHeight="1">
      <c r="A7" s="50">
        <v>5</v>
      </c>
      <c r="B7" s="110" t="s">
        <v>473</v>
      </c>
      <c r="C7" s="110" t="s">
        <v>14</v>
      </c>
      <c r="D7" s="110" t="s">
        <v>474</v>
      </c>
      <c r="E7" s="110">
        <v>60209429</v>
      </c>
      <c r="F7" s="50" t="s">
        <v>892</v>
      </c>
      <c r="G7" s="110">
        <v>72</v>
      </c>
      <c r="H7" s="110">
        <v>73</v>
      </c>
      <c r="I7" s="110">
        <v>145</v>
      </c>
      <c r="J7" s="53">
        <f t="shared" si="0"/>
        <v>43.5</v>
      </c>
      <c r="K7" s="52">
        <v>78.2</v>
      </c>
      <c r="L7" s="53">
        <f t="shared" si="1"/>
        <v>31.28</v>
      </c>
      <c r="M7" s="52">
        <f t="shared" si="2"/>
        <v>74.78</v>
      </c>
    </row>
    <row r="8" spans="1:13" s="121" customFormat="1" ht="27" customHeight="1">
      <c r="A8" s="50">
        <v>6</v>
      </c>
      <c r="B8" s="110" t="s">
        <v>473</v>
      </c>
      <c r="C8" s="110" t="s">
        <v>14</v>
      </c>
      <c r="D8" s="110" t="s">
        <v>475</v>
      </c>
      <c r="E8" s="110">
        <v>60228119</v>
      </c>
      <c r="F8" s="50" t="s">
        <v>893</v>
      </c>
      <c r="G8" s="110">
        <v>70</v>
      </c>
      <c r="H8" s="110">
        <v>67.5</v>
      </c>
      <c r="I8" s="110">
        <v>137.5</v>
      </c>
      <c r="J8" s="53">
        <f t="shared" si="0"/>
        <v>41.25</v>
      </c>
      <c r="K8" s="52">
        <v>78.8</v>
      </c>
      <c r="L8" s="53">
        <f t="shared" si="1"/>
        <v>31.52</v>
      </c>
      <c r="M8" s="52">
        <f t="shared" si="2"/>
        <v>72.77</v>
      </c>
    </row>
    <row r="9" spans="1:13" s="121" customFormat="1" ht="27" customHeight="1">
      <c r="A9" s="50">
        <v>7</v>
      </c>
      <c r="B9" s="110" t="s">
        <v>473</v>
      </c>
      <c r="C9" s="110" t="s">
        <v>14</v>
      </c>
      <c r="D9" s="110" t="s">
        <v>476</v>
      </c>
      <c r="E9" s="110">
        <v>60214508</v>
      </c>
      <c r="F9" s="50" t="s">
        <v>893</v>
      </c>
      <c r="G9" s="110">
        <v>70</v>
      </c>
      <c r="H9" s="110">
        <v>67.5</v>
      </c>
      <c r="I9" s="110">
        <v>137.5</v>
      </c>
      <c r="J9" s="53">
        <f t="shared" si="0"/>
        <v>41.25</v>
      </c>
      <c r="K9" s="52">
        <v>79.6</v>
      </c>
      <c r="L9" s="53">
        <f t="shared" si="1"/>
        <v>31.84</v>
      </c>
      <c r="M9" s="52">
        <f t="shared" si="2"/>
        <v>73.09</v>
      </c>
    </row>
    <row r="10" spans="1:13" s="121" customFormat="1" ht="27" customHeight="1">
      <c r="A10" s="50">
        <v>8</v>
      </c>
      <c r="B10" s="110" t="s">
        <v>473</v>
      </c>
      <c r="C10" s="110" t="s">
        <v>14</v>
      </c>
      <c r="D10" s="110" t="s">
        <v>477</v>
      </c>
      <c r="E10" s="110">
        <v>60214016</v>
      </c>
      <c r="F10" s="50" t="s">
        <v>893</v>
      </c>
      <c r="G10" s="110">
        <v>70</v>
      </c>
      <c r="H10" s="110">
        <v>65.5</v>
      </c>
      <c r="I10" s="110">
        <v>135.5</v>
      </c>
      <c r="J10" s="53">
        <f t="shared" si="0"/>
        <v>40.65</v>
      </c>
      <c r="K10" s="52">
        <v>83.8</v>
      </c>
      <c r="L10" s="53">
        <f t="shared" si="1"/>
        <v>33.52</v>
      </c>
      <c r="M10" s="52">
        <f t="shared" si="2"/>
        <v>74.17</v>
      </c>
    </row>
    <row r="11" spans="1:13" s="121" customFormat="1" ht="27" customHeight="1">
      <c r="A11" s="50">
        <v>9</v>
      </c>
      <c r="B11" s="110" t="s">
        <v>473</v>
      </c>
      <c r="C11" s="110" t="s">
        <v>14</v>
      </c>
      <c r="D11" s="110" t="s">
        <v>478</v>
      </c>
      <c r="E11" s="110">
        <v>60219119</v>
      </c>
      <c r="F11" s="50" t="s">
        <v>893</v>
      </c>
      <c r="G11" s="110">
        <v>68</v>
      </c>
      <c r="H11" s="110">
        <v>66</v>
      </c>
      <c r="I11" s="110">
        <v>134</v>
      </c>
      <c r="J11" s="53">
        <f t="shared" si="0"/>
        <v>40.199999999999996</v>
      </c>
      <c r="K11" s="52">
        <v>82.2</v>
      </c>
      <c r="L11" s="53">
        <f t="shared" si="1"/>
        <v>32.88</v>
      </c>
      <c r="M11" s="52">
        <f t="shared" si="2"/>
        <v>73.08</v>
      </c>
    </row>
    <row r="12" spans="1:13" s="121" customFormat="1" ht="27" customHeight="1">
      <c r="A12" s="50">
        <v>10</v>
      </c>
      <c r="B12" s="110" t="s">
        <v>480</v>
      </c>
      <c r="C12" s="110" t="s">
        <v>14</v>
      </c>
      <c r="D12" s="110" t="s">
        <v>479</v>
      </c>
      <c r="E12" s="110">
        <v>60204915</v>
      </c>
      <c r="F12" s="50" t="s">
        <v>893</v>
      </c>
      <c r="G12" s="110">
        <v>68</v>
      </c>
      <c r="H12" s="110">
        <v>74</v>
      </c>
      <c r="I12" s="110">
        <v>142</v>
      </c>
      <c r="J12" s="53">
        <f t="shared" si="0"/>
        <v>42.6</v>
      </c>
      <c r="K12" s="52">
        <v>82</v>
      </c>
      <c r="L12" s="53">
        <f t="shared" si="1"/>
        <v>32.800000000000004</v>
      </c>
      <c r="M12" s="52">
        <f t="shared" si="2"/>
        <v>75.4</v>
      </c>
    </row>
    <row r="13" spans="1:13" s="121" customFormat="1" ht="27" customHeight="1">
      <c r="A13" s="50">
        <v>11</v>
      </c>
      <c r="B13" s="110" t="s">
        <v>480</v>
      </c>
      <c r="C13" s="110" t="s">
        <v>14</v>
      </c>
      <c r="D13" s="110" t="s">
        <v>481</v>
      </c>
      <c r="E13" s="110">
        <v>60219006</v>
      </c>
      <c r="F13" s="50" t="s">
        <v>893</v>
      </c>
      <c r="G13" s="110">
        <v>68</v>
      </c>
      <c r="H13" s="110">
        <v>74</v>
      </c>
      <c r="I13" s="110">
        <v>142</v>
      </c>
      <c r="J13" s="53">
        <f t="shared" si="0"/>
        <v>42.6</v>
      </c>
      <c r="K13" s="52">
        <v>84</v>
      </c>
      <c r="L13" s="53">
        <f t="shared" si="1"/>
        <v>33.6</v>
      </c>
      <c r="M13" s="52">
        <f t="shared" si="2"/>
        <v>76.2</v>
      </c>
    </row>
    <row r="14" spans="1:13" s="121" customFormat="1" ht="27" customHeight="1">
      <c r="A14" s="50">
        <v>12</v>
      </c>
      <c r="B14" s="110" t="s">
        <v>480</v>
      </c>
      <c r="C14" s="110" t="s">
        <v>14</v>
      </c>
      <c r="D14" s="110" t="s">
        <v>482</v>
      </c>
      <c r="E14" s="110">
        <v>60214815</v>
      </c>
      <c r="F14" s="50" t="s">
        <v>893</v>
      </c>
      <c r="G14" s="110">
        <v>63</v>
      </c>
      <c r="H14" s="110">
        <v>75.5</v>
      </c>
      <c r="I14" s="110">
        <v>138.5</v>
      </c>
      <c r="J14" s="53">
        <f t="shared" si="0"/>
        <v>41.55</v>
      </c>
      <c r="K14" s="52">
        <v>82.4</v>
      </c>
      <c r="L14" s="53">
        <f t="shared" si="1"/>
        <v>32.96</v>
      </c>
      <c r="M14" s="52">
        <f t="shared" si="2"/>
        <v>74.50999999999999</v>
      </c>
    </row>
    <row r="15" spans="1:13" s="121" customFormat="1" ht="27" customHeight="1">
      <c r="A15" s="50">
        <v>13</v>
      </c>
      <c r="B15" s="110" t="s">
        <v>96</v>
      </c>
      <c r="C15" s="110" t="s">
        <v>97</v>
      </c>
      <c r="D15" s="110" t="s">
        <v>410</v>
      </c>
      <c r="E15" s="110">
        <v>60205905</v>
      </c>
      <c r="F15" s="50" t="s">
        <v>893</v>
      </c>
      <c r="G15" s="110">
        <v>47</v>
      </c>
      <c r="H15" s="110">
        <v>73</v>
      </c>
      <c r="I15" s="110">
        <v>120</v>
      </c>
      <c r="J15" s="53">
        <f t="shared" si="0"/>
        <v>36</v>
      </c>
      <c r="K15" s="52">
        <v>80.4</v>
      </c>
      <c r="L15" s="53">
        <f t="shared" si="1"/>
        <v>32.160000000000004</v>
      </c>
      <c r="M15" s="52">
        <f t="shared" si="2"/>
        <v>68.16</v>
      </c>
    </row>
    <row r="16" spans="1:13" s="121" customFormat="1" ht="27" customHeight="1">
      <c r="A16" s="50">
        <v>14</v>
      </c>
      <c r="B16" s="110" t="s">
        <v>96</v>
      </c>
      <c r="C16" s="110" t="s">
        <v>97</v>
      </c>
      <c r="D16" s="110" t="s">
        <v>483</v>
      </c>
      <c r="E16" s="110">
        <v>60209403</v>
      </c>
      <c r="F16" s="50" t="s">
        <v>894</v>
      </c>
      <c r="G16" s="110">
        <v>50</v>
      </c>
      <c r="H16" s="110">
        <v>67</v>
      </c>
      <c r="I16" s="110">
        <v>117</v>
      </c>
      <c r="J16" s="53">
        <f t="shared" si="0"/>
        <v>35.1</v>
      </c>
      <c r="K16" s="52">
        <v>76.2</v>
      </c>
      <c r="L16" s="53">
        <f t="shared" si="1"/>
        <v>30.480000000000004</v>
      </c>
      <c r="M16" s="52">
        <f t="shared" si="2"/>
        <v>65.58000000000001</v>
      </c>
    </row>
    <row r="17" spans="1:13" s="121" customFormat="1" ht="27" customHeight="1">
      <c r="A17" s="50">
        <v>15</v>
      </c>
      <c r="B17" s="110" t="s">
        <v>96</v>
      </c>
      <c r="C17" s="110" t="s">
        <v>97</v>
      </c>
      <c r="D17" s="110" t="s">
        <v>484</v>
      </c>
      <c r="E17" s="110">
        <v>60211530</v>
      </c>
      <c r="F17" s="50" t="s">
        <v>895</v>
      </c>
      <c r="G17" s="110">
        <v>48</v>
      </c>
      <c r="H17" s="110">
        <v>69</v>
      </c>
      <c r="I17" s="110">
        <v>117</v>
      </c>
      <c r="J17" s="53">
        <f t="shared" si="0"/>
        <v>35.1</v>
      </c>
      <c r="K17" s="52">
        <v>73.2</v>
      </c>
      <c r="L17" s="53">
        <f t="shared" si="1"/>
        <v>29.28</v>
      </c>
      <c r="M17" s="52">
        <f t="shared" si="2"/>
        <v>64.38</v>
      </c>
    </row>
    <row r="18" spans="1:13" s="121" customFormat="1" ht="27" customHeight="1">
      <c r="A18" s="50">
        <v>16</v>
      </c>
      <c r="B18" s="110" t="s">
        <v>486</v>
      </c>
      <c r="C18" s="110" t="s">
        <v>78</v>
      </c>
      <c r="D18" s="110" t="s">
        <v>485</v>
      </c>
      <c r="E18" s="110">
        <v>60226117</v>
      </c>
      <c r="F18" s="50" t="s">
        <v>896</v>
      </c>
      <c r="G18" s="110">
        <v>41</v>
      </c>
      <c r="H18" s="110">
        <v>71</v>
      </c>
      <c r="I18" s="110">
        <v>112</v>
      </c>
      <c r="J18" s="53">
        <f t="shared" si="0"/>
        <v>33.6</v>
      </c>
      <c r="K18" s="52">
        <v>71.6</v>
      </c>
      <c r="L18" s="53">
        <f t="shared" si="1"/>
        <v>28.64</v>
      </c>
      <c r="M18" s="52">
        <f t="shared" si="2"/>
        <v>62.24</v>
      </c>
    </row>
    <row r="19" spans="1:13" s="121" customFormat="1" ht="27" customHeight="1">
      <c r="A19" s="50">
        <v>17</v>
      </c>
      <c r="B19" s="110" t="s">
        <v>486</v>
      </c>
      <c r="C19" s="110" t="s">
        <v>78</v>
      </c>
      <c r="D19" s="110" t="s">
        <v>487</v>
      </c>
      <c r="E19" s="110">
        <v>60210822</v>
      </c>
      <c r="F19" s="50" t="s">
        <v>897</v>
      </c>
      <c r="G19" s="110">
        <v>47</v>
      </c>
      <c r="H19" s="110">
        <v>51.5</v>
      </c>
      <c r="I19" s="110">
        <v>98.5</v>
      </c>
      <c r="J19" s="53">
        <f t="shared" si="0"/>
        <v>29.549999999999997</v>
      </c>
      <c r="K19" s="52">
        <v>76.6</v>
      </c>
      <c r="L19" s="53">
        <f t="shared" si="1"/>
        <v>30.64</v>
      </c>
      <c r="M19" s="52">
        <f t="shared" si="2"/>
        <v>60.19</v>
      </c>
    </row>
    <row r="20" spans="1:13" s="121" customFormat="1" ht="27" customHeight="1">
      <c r="A20" s="50">
        <v>18</v>
      </c>
      <c r="B20" s="110" t="s">
        <v>486</v>
      </c>
      <c r="C20" s="110" t="s">
        <v>78</v>
      </c>
      <c r="D20" s="110" t="s">
        <v>488</v>
      </c>
      <c r="E20" s="110">
        <v>60225613</v>
      </c>
      <c r="F20" s="50" t="s">
        <v>898</v>
      </c>
      <c r="G20" s="110">
        <v>43</v>
      </c>
      <c r="H20" s="110">
        <v>48</v>
      </c>
      <c r="I20" s="110">
        <v>91</v>
      </c>
      <c r="J20" s="53">
        <f t="shared" si="0"/>
        <v>27.3</v>
      </c>
      <c r="K20" s="52">
        <v>64.2</v>
      </c>
      <c r="L20" s="53">
        <f t="shared" si="1"/>
        <v>25.680000000000003</v>
      </c>
      <c r="M20" s="52">
        <f t="shared" si="2"/>
        <v>52.980000000000004</v>
      </c>
    </row>
    <row r="21" spans="1:13" s="121" customFormat="1" ht="27" customHeight="1">
      <c r="A21" s="50">
        <v>19</v>
      </c>
      <c r="B21" s="110" t="s">
        <v>486</v>
      </c>
      <c r="C21" s="110" t="s">
        <v>79</v>
      </c>
      <c r="D21" s="110" t="s">
        <v>489</v>
      </c>
      <c r="E21" s="110">
        <v>60211101</v>
      </c>
      <c r="F21" s="50" t="s">
        <v>899</v>
      </c>
      <c r="G21" s="110">
        <v>61</v>
      </c>
      <c r="H21" s="110">
        <v>63</v>
      </c>
      <c r="I21" s="110">
        <v>124</v>
      </c>
      <c r="J21" s="53">
        <f t="shared" si="0"/>
        <v>37.199999999999996</v>
      </c>
      <c r="K21" s="52">
        <v>78</v>
      </c>
      <c r="L21" s="53">
        <f t="shared" si="1"/>
        <v>31.200000000000003</v>
      </c>
      <c r="M21" s="52">
        <f t="shared" si="2"/>
        <v>68.4</v>
      </c>
    </row>
    <row r="22" spans="1:13" s="121" customFormat="1" ht="27" customHeight="1">
      <c r="A22" s="50">
        <v>20</v>
      </c>
      <c r="B22" s="110" t="s">
        <v>486</v>
      </c>
      <c r="C22" s="110" t="s">
        <v>79</v>
      </c>
      <c r="D22" s="110" t="s">
        <v>490</v>
      </c>
      <c r="E22" s="110">
        <v>60223010</v>
      </c>
      <c r="F22" s="50" t="s">
        <v>900</v>
      </c>
      <c r="G22" s="110">
        <v>53</v>
      </c>
      <c r="H22" s="110">
        <v>58.5</v>
      </c>
      <c r="I22" s="110">
        <v>111.5</v>
      </c>
      <c r="J22" s="53">
        <f t="shared" si="0"/>
        <v>33.449999999999996</v>
      </c>
      <c r="K22" s="52">
        <v>69.8</v>
      </c>
      <c r="L22" s="53">
        <f t="shared" si="1"/>
        <v>27.92</v>
      </c>
      <c r="M22" s="52">
        <f t="shared" si="2"/>
        <v>61.37</v>
      </c>
    </row>
    <row r="23" spans="1:13" s="121" customFormat="1" ht="27" customHeight="1">
      <c r="A23" s="50">
        <v>21</v>
      </c>
      <c r="B23" s="110" t="s">
        <v>486</v>
      </c>
      <c r="C23" s="110" t="s">
        <v>79</v>
      </c>
      <c r="D23" s="110" t="s">
        <v>491</v>
      </c>
      <c r="E23" s="110">
        <v>60227704</v>
      </c>
      <c r="F23" s="50" t="s">
        <v>900</v>
      </c>
      <c r="G23" s="110">
        <v>46</v>
      </c>
      <c r="H23" s="110">
        <v>58.5</v>
      </c>
      <c r="I23" s="110">
        <v>104.5</v>
      </c>
      <c r="J23" s="53">
        <f t="shared" si="0"/>
        <v>31.349999999999998</v>
      </c>
      <c r="K23" s="52">
        <v>76</v>
      </c>
      <c r="L23" s="53">
        <f t="shared" si="1"/>
        <v>30.400000000000002</v>
      </c>
      <c r="M23" s="52">
        <f t="shared" si="2"/>
        <v>61.75</v>
      </c>
    </row>
    <row r="24" spans="1:13" s="121" customFormat="1" ht="27" customHeight="1">
      <c r="A24" s="50">
        <v>22</v>
      </c>
      <c r="B24" s="110" t="s">
        <v>486</v>
      </c>
      <c r="C24" s="110" t="s">
        <v>493</v>
      </c>
      <c r="D24" s="110" t="s">
        <v>492</v>
      </c>
      <c r="E24" s="110">
        <v>60211423</v>
      </c>
      <c r="F24" s="50" t="s">
        <v>900</v>
      </c>
      <c r="G24" s="110">
        <v>60</v>
      </c>
      <c r="H24" s="110">
        <v>73</v>
      </c>
      <c r="I24" s="110">
        <v>133</v>
      </c>
      <c r="J24" s="53">
        <f t="shared" si="0"/>
        <v>39.9</v>
      </c>
      <c r="K24" s="52">
        <v>78.6</v>
      </c>
      <c r="L24" s="53">
        <f t="shared" si="1"/>
        <v>31.439999999999998</v>
      </c>
      <c r="M24" s="52">
        <f t="shared" si="2"/>
        <v>71.34</v>
      </c>
    </row>
    <row r="25" spans="1:13" s="121" customFormat="1" ht="27" customHeight="1">
      <c r="A25" s="50">
        <v>23</v>
      </c>
      <c r="B25" s="110" t="s">
        <v>486</v>
      </c>
      <c r="C25" s="110" t="s">
        <v>493</v>
      </c>
      <c r="D25" s="110" t="s">
        <v>494</v>
      </c>
      <c r="E25" s="110">
        <v>60212210</v>
      </c>
      <c r="F25" s="50" t="s">
        <v>900</v>
      </c>
      <c r="G25" s="110">
        <v>50</v>
      </c>
      <c r="H25" s="110">
        <v>76</v>
      </c>
      <c r="I25" s="110">
        <v>126</v>
      </c>
      <c r="J25" s="53">
        <f t="shared" si="0"/>
        <v>37.8</v>
      </c>
      <c r="K25" s="52">
        <v>74.6</v>
      </c>
      <c r="L25" s="53">
        <f t="shared" si="1"/>
        <v>29.84</v>
      </c>
      <c r="M25" s="52">
        <f t="shared" si="2"/>
        <v>67.64</v>
      </c>
    </row>
    <row r="26" spans="1:13" s="121" customFormat="1" ht="27" customHeight="1">
      <c r="A26" s="50">
        <v>24</v>
      </c>
      <c r="B26" s="110" t="s">
        <v>486</v>
      </c>
      <c r="C26" s="110" t="s">
        <v>493</v>
      </c>
      <c r="D26" s="110" t="s">
        <v>495</v>
      </c>
      <c r="E26" s="110">
        <v>60208116</v>
      </c>
      <c r="F26" s="50" t="s">
        <v>900</v>
      </c>
      <c r="G26" s="110">
        <v>51</v>
      </c>
      <c r="H26" s="110">
        <v>63.5</v>
      </c>
      <c r="I26" s="110">
        <v>114.5</v>
      </c>
      <c r="J26" s="53">
        <f t="shared" si="0"/>
        <v>34.35</v>
      </c>
      <c r="K26" s="52">
        <v>73.2</v>
      </c>
      <c r="L26" s="53">
        <f t="shared" si="1"/>
        <v>29.28</v>
      </c>
      <c r="M26" s="52">
        <f t="shared" si="2"/>
        <v>63.63</v>
      </c>
    </row>
    <row r="27" spans="1:13" s="121" customFormat="1" ht="27" customHeight="1">
      <c r="A27" s="50">
        <v>25</v>
      </c>
      <c r="B27" s="110" t="s">
        <v>486</v>
      </c>
      <c r="C27" s="110" t="s">
        <v>497</v>
      </c>
      <c r="D27" s="110" t="s">
        <v>496</v>
      </c>
      <c r="E27" s="110">
        <v>60206122</v>
      </c>
      <c r="F27" s="50" t="s">
        <v>869</v>
      </c>
      <c r="G27" s="110">
        <v>66</v>
      </c>
      <c r="H27" s="110">
        <v>65</v>
      </c>
      <c r="I27" s="110">
        <v>131</v>
      </c>
      <c r="J27" s="53">
        <f t="shared" si="0"/>
        <v>39.3</v>
      </c>
      <c r="K27" s="52">
        <v>77</v>
      </c>
      <c r="L27" s="53">
        <f t="shared" si="1"/>
        <v>30.8</v>
      </c>
      <c r="M27" s="52">
        <f t="shared" si="2"/>
        <v>70.1</v>
      </c>
    </row>
    <row r="28" spans="1:13" s="121" customFormat="1" ht="27" customHeight="1">
      <c r="A28" s="50">
        <v>26</v>
      </c>
      <c r="B28" s="110" t="s">
        <v>486</v>
      </c>
      <c r="C28" s="110" t="s">
        <v>497</v>
      </c>
      <c r="D28" s="110" t="s">
        <v>498</v>
      </c>
      <c r="E28" s="110">
        <v>60224829</v>
      </c>
      <c r="F28" s="50" t="s">
        <v>869</v>
      </c>
      <c r="G28" s="110">
        <v>64</v>
      </c>
      <c r="H28" s="110">
        <v>64.5</v>
      </c>
      <c r="I28" s="110">
        <v>128.5</v>
      </c>
      <c r="J28" s="53">
        <f t="shared" si="0"/>
        <v>38.55</v>
      </c>
      <c r="K28" s="52">
        <v>78.2</v>
      </c>
      <c r="L28" s="53">
        <f t="shared" si="1"/>
        <v>31.28</v>
      </c>
      <c r="M28" s="52">
        <f t="shared" si="2"/>
        <v>69.83</v>
      </c>
    </row>
    <row r="29" spans="1:13" s="121" customFormat="1" ht="27" customHeight="1">
      <c r="A29" s="50">
        <v>27</v>
      </c>
      <c r="B29" s="110" t="s">
        <v>486</v>
      </c>
      <c r="C29" s="110" t="s">
        <v>497</v>
      </c>
      <c r="D29" s="110" t="s">
        <v>499</v>
      </c>
      <c r="E29" s="110">
        <v>60211102</v>
      </c>
      <c r="F29" s="50" t="s">
        <v>893</v>
      </c>
      <c r="G29" s="110">
        <v>58</v>
      </c>
      <c r="H29" s="110">
        <v>67</v>
      </c>
      <c r="I29" s="110">
        <v>125</v>
      </c>
      <c r="J29" s="53">
        <f t="shared" si="0"/>
        <v>37.5</v>
      </c>
      <c r="K29" s="52">
        <v>78.4</v>
      </c>
      <c r="L29" s="53">
        <f t="shared" si="1"/>
        <v>31.360000000000003</v>
      </c>
      <c r="M29" s="52">
        <f t="shared" si="2"/>
        <v>68.86</v>
      </c>
    </row>
    <row r="30" spans="1:13" s="121" customFormat="1" ht="27" customHeight="1">
      <c r="A30" s="50">
        <v>28</v>
      </c>
      <c r="B30" s="110" t="s">
        <v>486</v>
      </c>
      <c r="C30" s="110" t="s">
        <v>64</v>
      </c>
      <c r="D30" s="110" t="s">
        <v>500</v>
      </c>
      <c r="E30" s="110">
        <v>60213724</v>
      </c>
      <c r="F30" s="50" t="s">
        <v>870</v>
      </c>
      <c r="G30" s="110">
        <v>75</v>
      </c>
      <c r="H30" s="110">
        <v>71</v>
      </c>
      <c r="I30" s="110">
        <v>146</v>
      </c>
      <c r="J30" s="53">
        <f t="shared" si="0"/>
        <v>43.8</v>
      </c>
      <c r="K30" s="52">
        <v>81.6</v>
      </c>
      <c r="L30" s="53">
        <f t="shared" si="1"/>
        <v>32.64</v>
      </c>
      <c r="M30" s="52">
        <f t="shared" si="2"/>
        <v>76.44</v>
      </c>
    </row>
    <row r="31" spans="1:13" s="121" customFormat="1" ht="27" customHeight="1">
      <c r="A31" s="50">
        <v>29</v>
      </c>
      <c r="B31" s="110" t="s">
        <v>486</v>
      </c>
      <c r="C31" s="110" t="s">
        <v>64</v>
      </c>
      <c r="D31" s="110" t="s">
        <v>501</v>
      </c>
      <c r="E31" s="110">
        <v>60206514</v>
      </c>
      <c r="F31" s="50" t="s">
        <v>901</v>
      </c>
      <c r="G31" s="110">
        <v>65</v>
      </c>
      <c r="H31" s="110">
        <v>74.5</v>
      </c>
      <c r="I31" s="110">
        <v>139.5</v>
      </c>
      <c r="J31" s="53">
        <f t="shared" si="0"/>
        <v>41.85</v>
      </c>
      <c r="K31" s="52">
        <v>81.4</v>
      </c>
      <c r="L31" s="53">
        <f t="shared" si="1"/>
        <v>32.56</v>
      </c>
      <c r="M31" s="52">
        <f t="shared" si="2"/>
        <v>74.41</v>
      </c>
    </row>
    <row r="32" spans="1:13" s="121" customFormat="1" ht="27" customHeight="1">
      <c r="A32" s="50">
        <v>30</v>
      </c>
      <c r="B32" s="110" t="s">
        <v>486</v>
      </c>
      <c r="C32" s="110" t="s">
        <v>64</v>
      </c>
      <c r="D32" s="110" t="s">
        <v>502</v>
      </c>
      <c r="E32" s="110">
        <v>60221323</v>
      </c>
      <c r="F32" s="50" t="s">
        <v>901</v>
      </c>
      <c r="G32" s="110">
        <v>65</v>
      </c>
      <c r="H32" s="110">
        <v>70.5</v>
      </c>
      <c r="I32" s="110">
        <v>135.5</v>
      </c>
      <c r="J32" s="53">
        <f t="shared" si="0"/>
        <v>40.65</v>
      </c>
      <c r="K32" s="52">
        <v>77.6</v>
      </c>
      <c r="L32" s="53">
        <f t="shared" si="1"/>
        <v>31.04</v>
      </c>
      <c r="M32" s="52">
        <f t="shared" si="2"/>
        <v>71.69</v>
      </c>
    </row>
    <row r="33" spans="1:13" s="121" customFormat="1" ht="27" customHeight="1">
      <c r="A33" s="50">
        <v>31</v>
      </c>
      <c r="B33" s="110" t="s">
        <v>504</v>
      </c>
      <c r="C33" s="110" t="s">
        <v>64</v>
      </c>
      <c r="D33" s="110" t="s">
        <v>503</v>
      </c>
      <c r="E33" s="110">
        <v>60223618</v>
      </c>
      <c r="F33" s="50" t="s">
        <v>902</v>
      </c>
      <c r="G33" s="110">
        <v>57</v>
      </c>
      <c r="H33" s="110">
        <v>74</v>
      </c>
      <c r="I33" s="110">
        <v>131</v>
      </c>
      <c r="J33" s="53">
        <f t="shared" si="0"/>
        <v>39.3</v>
      </c>
      <c r="K33" s="52">
        <v>75.4</v>
      </c>
      <c r="L33" s="53">
        <f t="shared" si="1"/>
        <v>30.160000000000004</v>
      </c>
      <c r="M33" s="52">
        <f t="shared" si="2"/>
        <v>69.46000000000001</v>
      </c>
    </row>
    <row r="34" spans="1:13" s="121" customFormat="1" ht="27" customHeight="1">
      <c r="A34" s="50">
        <v>32</v>
      </c>
      <c r="B34" s="110" t="s">
        <v>504</v>
      </c>
      <c r="C34" s="110" t="s">
        <v>64</v>
      </c>
      <c r="D34" s="110" t="s">
        <v>505</v>
      </c>
      <c r="E34" s="110">
        <v>60220019</v>
      </c>
      <c r="F34" s="50" t="s">
        <v>902</v>
      </c>
      <c r="G34" s="110">
        <v>65</v>
      </c>
      <c r="H34" s="110">
        <v>65.5</v>
      </c>
      <c r="I34" s="110">
        <v>130.5</v>
      </c>
      <c r="J34" s="53">
        <f t="shared" si="0"/>
        <v>39.15</v>
      </c>
      <c r="K34" s="52">
        <v>79.4</v>
      </c>
      <c r="L34" s="53">
        <f t="shared" si="1"/>
        <v>31.760000000000005</v>
      </c>
      <c r="M34" s="52">
        <f t="shared" si="2"/>
        <v>70.91</v>
      </c>
    </row>
    <row r="35" spans="1:13" s="121" customFormat="1" ht="27" customHeight="1">
      <c r="A35" s="50">
        <v>33</v>
      </c>
      <c r="B35" s="110" t="s">
        <v>504</v>
      </c>
      <c r="C35" s="110" t="s">
        <v>64</v>
      </c>
      <c r="D35" s="110" t="s">
        <v>506</v>
      </c>
      <c r="E35" s="110">
        <v>60220829</v>
      </c>
      <c r="F35" s="50" t="s">
        <v>903</v>
      </c>
      <c r="G35" s="110">
        <v>50</v>
      </c>
      <c r="H35" s="110">
        <v>69.5</v>
      </c>
      <c r="I35" s="110">
        <v>119.5</v>
      </c>
      <c r="J35" s="53">
        <f t="shared" si="0"/>
        <v>35.85</v>
      </c>
      <c r="K35" s="52">
        <v>78.4</v>
      </c>
      <c r="L35" s="53">
        <f t="shared" si="1"/>
        <v>31.360000000000003</v>
      </c>
      <c r="M35" s="52">
        <f t="shared" si="2"/>
        <v>67.21000000000001</v>
      </c>
    </row>
  </sheetData>
  <sheetProtection/>
  <mergeCells count="1">
    <mergeCell ref="A1:M1"/>
  </mergeCells>
  <printOptions/>
  <pageMargins left="0.16" right="0.16" top="0.61" bottom="0.61" header="0.51" footer="0.51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28">
      <selection activeCell="N28" sqref="N1:N16384"/>
    </sheetView>
  </sheetViews>
  <sheetFormatPr defaultColWidth="9.00390625" defaultRowHeight="14.25"/>
  <cols>
    <col min="1" max="1" width="4.25390625" style="8" customWidth="1"/>
    <col min="2" max="2" width="23.75390625" style="8" customWidth="1"/>
    <col min="3" max="3" width="18.00390625" style="8" customWidth="1"/>
    <col min="4" max="4" width="7.00390625" style="8" customWidth="1"/>
    <col min="5" max="5" width="9.00390625" style="8" customWidth="1"/>
    <col min="6" max="6" width="6.625" style="8" customWidth="1"/>
    <col min="7" max="8" width="7.00390625" style="8" customWidth="1"/>
    <col min="9" max="9" width="7.00390625" style="9" customWidth="1"/>
    <col min="10" max="10" width="8.375" style="9" customWidth="1"/>
    <col min="11" max="11" width="8.375" style="146" customWidth="1"/>
    <col min="12" max="13" width="8.375" style="9" customWidth="1"/>
    <col min="14" max="16384" width="9.00390625" style="8" customWidth="1"/>
  </cols>
  <sheetData>
    <row r="1" spans="1:13" ht="25.5" customHeight="1">
      <c r="A1" s="216" t="s">
        <v>904</v>
      </c>
      <c r="B1" s="211"/>
      <c r="C1" s="211"/>
      <c r="D1" s="211"/>
      <c r="E1" s="211"/>
      <c r="F1" s="212"/>
      <c r="G1" s="212"/>
      <c r="H1" s="212"/>
      <c r="I1" s="213"/>
      <c r="J1" s="213"/>
      <c r="K1" s="213"/>
      <c r="L1" s="213"/>
      <c r="M1" s="213"/>
    </row>
    <row r="2" spans="1:13" ht="24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51" t="s">
        <v>116</v>
      </c>
      <c r="H2" s="51" t="s">
        <v>117</v>
      </c>
      <c r="I2" s="51" t="s">
        <v>118</v>
      </c>
      <c r="J2" s="2" t="s">
        <v>7</v>
      </c>
      <c r="K2" s="63" t="s">
        <v>8</v>
      </c>
      <c r="L2" s="2" t="s">
        <v>9</v>
      </c>
      <c r="M2" s="2" t="s">
        <v>51</v>
      </c>
    </row>
    <row r="3" spans="1:13" s="121" customFormat="1" ht="25.5" customHeight="1">
      <c r="A3" s="50">
        <v>1</v>
      </c>
      <c r="B3" s="51" t="s">
        <v>508</v>
      </c>
      <c r="C3" s="51" t="s">
        <v>509</v>
      </c>
      <c r="D3" s="51" t="s">
        <v>507</v>
      </c>
      <c r="E3" s="51">
        <v>60215506</v>
      </c>
      <c r="F3" s="50" t="s">
        <v>906</v>
      </c>
      <c r="G3" s="51">
        <v>53</v>
      </c>
      <c r="H3" s="51">
        <v>64</v>
      </c>
      <c r="I3" s="51">
        <v>117</v>
      </c>
      <c r="J3" s="51">
        <f>I3/2*0.6</f>
        <v>35.1</v>
      </c>
      <c r="K3" s="165">
        <v>69.4</v>
      </c>
      <c r="L3" s="53">
        <f>K3*0.4</f>
        <v>27.760000000000005</v>
      </c>
      <c r="M3" s="52">
        <f>J3+L3</f>
        <v>62.86000000000001</v>
      </c>
    </row>
    <row r="4" spans="1:13" s="121" customFormat="1" ht="25.5" customHeight="1">
      <c r="A4" s="50">
        <v>2</v>
      </c>
      <c r="B4" s="51" t="s">
        <v>508</v>
      </c>
      <c r="C4" s="51" t="s">
        <v>509</v>
      </c>
      <c r="D4" s="51" t="s">
        <v>510</v>
      </c>
      <c r="E4" s="51">
        <v>60227420</v>
      </c>
      <c r="F4" s="50" t="s">
        <v>907</v>
      </c>
      <c r="G4" s="51">
        <v>43</v>
      </c>
      <c r="H4" s="51">
        <v>70.5</v>
      </c>
      <c r="I4" s="51">
        <v>113.5</v>
      </c>
      <c r="J4" s="51">
        <f aca="true" t="shared" si="0" ref="J4:J34">I4/2*0.6</f>
        <v>34.05</v>
      </c>
      <c r="K4" s="165">
        <v>84.2</v>
      </c>
      <c r="L4" s="53">
        <f aca="true" t="shared" si="1" ref="L4:L34">K4*0.4</f>
        <v>33.68</v>
      </c>
      <c r="M4" s="52">
        <f aca="true" t="shared" si="2" ref="M4:M34">J4+L4</f>
        <v>67.72999999999999</v>
      </c>
    </row>
    <row r="5" spans="1:13" s="121" customFormat="1" ht="25.5" customHeight="1">
      <c r="A5" s="50">
        <v>3</v>
      </c>
      <c r="B5" s="51" t="s">
        <v>508</v>
      </c>
      <c r="C5" s="51" t="s">
        <v>509</v>
      </c>
      <c r="D5" s="51" t="s">
        <v>511</v>
      </c>
      <c r="E5" s="51">
        <v>60225815</v>
      </c>
      <c r="F5" s="50" t="s">
        <v>908</v>
      </c>
      <c r="G5" s="51">
        <v>54</v>
      </c>
      <c r="H5" s="51">
        <v>58.5</v>
      </c>
      <c r="I5" s="51">
        <v>112.5</v>
      </c>
      <c r="J5" s="51">
        <f t="shared" si="0"/>
        <v>33.75</v>
      </c>
      <c r="K5" s="165">
        <v>76.9</v>
      </c>
      <c r="L5" s="53">
        <f t="shared" si="1"/>
        <v>30.760000000000005</v>
      </c>
      <c r="M5" s="52">
        <f t="shared" si="2"/>
        <v>64.51</v>
      </c>
    </row>
    <row r="6" spans="1:13" s="121" customFormat="1" ht="25.5" customHeight="1">
      <c r="A6" s="50">
        <v>4</v>
      </c>
      <c r="B6" s="51" t="s">
        <v>508</v>
      </c>
      <c r="C6" s="51" t="s">
        <v>513</v>
      </c>
      <c r="D6" s="51" t="s">
        <v>512</v>
      </c>
      <c r="E6" s="51">
        <v>60213212</v>
      </c>
      <c r="F6" s="50" t="s">
        <v>909</v>
      </c>
      <c r="G6" s="51">
        <v>55</v>
      </c>
      <c r="H6" s="51">
        <v>70</v>
      </c>
      <c r="I6" s="51">
        <v>125</v>
      </c>
      <c r="J6" s="51">
        <f t="shared" si="0"/>
        <v>37.5</v>
      </c>
      <c r="K6" s="165">
        <v>76.7</v>
      </c>
      <c r="L6" s="53">
        <f t="shared" si="1"/>
        <v>30.680000000000003</v>
      </c>
      <c r="M6" s="52">
        <f t="shared" si="2"/>
        <v>68.18</v>
      </c>
    </row>
    <row r="7" spans="1:13" s="121" customFormat="1" ht="25.5" customHeight="1">
      <c r="A7" s="50">
        <v>5</v>
      </c>
      <c r="B7" s="51" t="s">
        <v>508</v>
      </c>
      <c r="C7" s="51" t="s">
        <v>513</v>
      </c>
      <c r="D7" s="51" t="s">
        <v>514</v>
      </c>
      <c r="E7" s="51">
        <v>60227311</v>
      </c>
      <c r="F7" s="50" t="s">
        <v>910</v>
      </c>
      <c r="G7" s="51">
        <v>57</v>
      </c>
      <c r="H7" s="51">
        <v>63</v>
      </c>
      <c r="I7" s="51">
        <v>120</v>
      </c>
      <c r="J7" s="51">
        <f t="shared" si="0"/>
        <v>36</v>
      </c>
      <c r="K7" s="165">
        <v>76.7</v>
      </c>
      <c r="L7" s="53">
        <f t="shared" si="1"/>
        <v>30.680000000000003</v>
      </c>
      <c r="M7" s="52">
        <f t="shared" si="2"/>
        <v>66.68</v>
      </c>
    </row>
    <row r="8" spans="1:13" s="121" customFormat="1" ht="25.5" customHeight="1">
      <c r="A8" s="50">
        <v>6</v>
      </c>
      <c r="B8" s="51" t="s">
        <v>508</v>
      </c>
      <c r="C8" s="51" t="s">
        <v>513</v>
      </c>
      <c r="D8" s="51" t="s">
        <v>515</v>
      </c>
      <c r="E8" s="51">
        <v>60222515</v>
      </c>
      <c r="F8" s="50" t="s">
        <v>911</v>
      </c>
      <c r="G8" s="51">
        <v>56</v>
      </c>
      <c r="H8" s="51">
        <v>63.5</v>
      </c>
      <c r="I8" s="51">
        <v>119.5</v>
      </c>
      <c r="J8" s="51">
        <f t="shared" si="0"/>
        <v>35.85</v>
      </c>
      <c r="K8" s="165">
        <v>76.8</v>
      </c>
      <c r="L8" s="53">
        <f t="shared" si="1"/>
        <v>30.72</v>
      </c>
      <c r="M8" s="52">
        <f t="shared" si="2"/>
        <v>66.57</v>
      </c>
    </row>
    <row r="9" spans="1:13" s="121" customFormat="1" ht="25.5" customHeight="1">
      <c r="A9" s="50">
        <v>7</v>
      </c>
      <c r="B9" s="51" t="s">
        <v>517</v>
      </c>
      <c r="C9" s="51" t="s">
        <v>518</v>
      </c>
      <c r="D9" s="51" t="s">
        <v>516</v>
      </c>
      <c r="E9" s="51">
        <v>60216826</v>
      </c>
      <c r="F9" s="50" t="s">
        <v>911</v>
      </c>
      <c r="G9" s="51">
        <v>54</v>
      </c>
      <c r="H9" s="51">
        <v>70.5</v>
      </c>
      <c r="I9" s="51">
        <v>124.5</v>
      </c>
      <c r="J9" s="51">
        <f t="shared" si="0"/>
        <v>37.35</v>
      </c>
      <c r="K9" s="165">
        <v>73.3</v>
      </c>
      <c r="L9" s="53">
        <f t="shared" si="1"/>
        <v>29.32</v>
      </c>
      <c r="M9" s="52">
        <f t="shared" si="2"/>
        <v>66.67</v>
      </c>
    </row>
    <row r="10" spans="1:13" s="121" customFormat="1" ht="25.5" customHeight="1">
      <c r="A10" s="50">
        <v>8</v>
      </c>
      <c r="B10" s="51" t="s">
        <v>517</v>
      </c>
      <c r="C10" s="51" t="s">
        <v>518</v>
      </c>
      <c r="D10" s="51" t="s">
        <v>519</v>
      </c>
      <c r="E10" s="51">
        <v>60225619</v>
      </c>
      <c r="F10" s="50" t="s">
        <v>911</v>
      </c>
      <c r="G10" s="51">
        <v>52</v>
      </c>
      <c r="H10" s="51">
        <v>56.5</v>
      </c>
      <c r="I10" s="51">
        <v>108.5</v>
      </c>
      <c r="J10" s="51">
        <f t="shared" si="0"/>
        <v>32.55</v>
      </c>
      <c r="K10" s="165">
        <v>72.1</v>
      </c>
      <c r="L10" s="53">
        <f t="shared" si="1"/>
        <v>28.84</v>
      </c>
      <c r="M10" s="52">
        <f t="shared" si="2"/>
        <v>61.39</v>
      </c>
    </row>
    <row r="11" spans="1:13" s="121" customFormat="1" ht="25.5" customHeight="1">
      <c r="A11" s="50">
        <v>9</v>
      </c>
      <c r="B11" s="51" t="s">
        <v>521</v>
      </c>
      <c r="C11" s="51" t="s">
        <v>14</v>
      </c>
      <c r="D11" s="51" t="s">
        <v>520</v>
      </c>
      <c r="E11" s="51">
        <v>60216114</v>
      </c>
      <c r="F11" s="50" t="s">
        <v>912</v>
      </c>
      <c r="G11" s="51">
        <v>60</v>
      </c>
      <c r="H11" s="51">
        <v>78.5</v>
      </c>
      <c r="I11" s="51">
        <v>138.5</v>
      </c>
      <c r="J11" s="51">
        <f t="shared" si="0"/>
        <v>41.55</v>
      </c>
      <c r="K11" s="165">
        <v>82.2</v>
      </c>
      <c r="L11" s="53">
        <f t="shared" si="1"/>
        <v>32.88</v>
      </c>
      <c r="M11" s="52">
        <f t="shared" si="2"/>
        <v>74.43</v>
      </c>
    </row>
    <row r="12" spans="1:13" s="121" customFormat="1" ht="25.5" customHeight="1">
      <c r="A12" s="50">
        <v>10</v>
      </c>
      <c r="B12" s="51" t="s">
        <v>521</v>
      </c>
      <c r="C12" s="51" t="s">
        <v>14</v>
      </c>
      <c r="D12" s="51" t="s">
        <v>83</v>
      </c>
      <c r="E12" s="51">
        <v>60221423</v>
      </c>
      <c r="F12" s="50" t="s">
        <v>912</v>
      </c>
      <c r="G12" s="51">
        <v>67</v>
      </c>
      <c r="H12" s="51">
        <v>68</v>
      </c>
      <c r="I12" s="51">
        <v>135</v>
      </c>
      <c r="J12" s="51">
        <f t="shared" si="0"/>
        <v>40.5</v>
      </c>
      <c r="K12" s="165">
        <v>76.7</v>
      </c>
      <c r="L12" s="53">
        <f t="shared" si="1"/>
        <v>30.680000000000003</v>
      </c>
      <c r="M12" s="52">
        <f t="shared" si="2"/>
        <v>71.18</v>
      </c>
    </row>
    <row r="13" spans="1:13" s="121" customFormat="1" ht="25.5" customHeight="1">
      <c r="A13" s="50">
        <v>11</v>
      </c>
      <c r="B13" s="51" t="s">
        <v>521</v>
      </c>
      <c r="C13" s="51" t="s">
        <v>14</v>
      </c>
      <c r="D13" s="51" t="s">
        <v>522</v>
      </c>
      <c r="E13" s="51">
        <v>60216309</v>
      </c>
      <c r="F13" s="50" t="s">
        <v>912</v>
      </c>
      <c r="G13" s="51">
        <v>60</v>
      </c>
      <c r="H13" s="51">
        <v>74.5</v>
      </c>
      <c r="I13" s="51">
        <v>134.5</v>
      </c>
      <c r="J13" s="51">
        <f t="shared" si="0"/>
        <v>40.35</v>
      </c>
      <c r="K13" s="165">
        <v>79.6</v>
      </c>
      <c r="L13" s="53">
        <f t="shared" si="1"/>
        <v>31.84</v>
      </c>
      <c r="M13" s="52">
        <f t="shared" si="2"/>
        <v>72.19</v>
      </c>
    </row>
    <row r="14" spans="1:13" s="121" customFormat="1" ht="25.5" customHeight="1">
      <c r="A14" s="50">
        <v>12</v>
      </c>
      <c r="B14" s="51" t="s">
        <v>523</v>
      </c>
      <c r="C14" s="51" t="s">
        <v>15</v>
      </c>
      <c r="D14" s="51" t="s">
        <v>103</v>
      </c>
      <c r="E14" s="51">
        <v>60209125</v>
      </c>
      <c r="F14" s="50" t="s">
        <v>913</v>
      </c>
      <c r="G14" s="51">
        <v>69</v>
      </c>
      <c r="H14" s="51">
        <v>65</v>
      </c>
      <c r="I14" s="51">
        <v>134</v>
      </c>
      <c r="J14" s="51">
        <f t="shared" si="0"/>
        <v>40.199999999999996</v>
      </c>
      <c r="K14" s="165">
        <v>81.9</v>
      </c>
      <c r="L14" s="53">
        <f t="shared" si="1"/>
        <v>32.760000000000005</v>
      </c>
      <c r="M14" s="52">
        <f t="shared" si="2"/>
        <v>72.96000000000001</v>
      </c>
    </row>
    <row r="15" spans="1:13" s="121" customFormat="1" ht="25.5" customHeight="1">
      <c r="A15" s="50">
        <v>13</v>
      </c>
      <c r="B15" s="51" t="s">
        <v>523</v>
      </c>
      <c r="C15" s="51" t="s">
        <v>15</v>
      </c>
      <c r="D15" s="51" t="s">
        <v>524</v>
      </c>
      <c r="E15" s="51">
        <v>60214004</v>
      </c>
      <c r="F15" s="50" t="s">
        <v>913</v>
      </c>
      <c r="G15" s="51">
        <v>67</v>
      </c>
      <c r="H15" s="51">
        <v>64</v>
      </c>
      <c r="I15" s="51">
        <v>131</v>
      </c>
      <c r="J15" s="51">
        <f t="shared" si="0"/>
        <v>39.3</v>
      </c>
      <c r="K15" s="165">
        <v>74.1</v>
      </c>
      <c r="L15" s="53">
        <f t="shared" si="1"/>
        <v>29.64</v>
      </c>
      <c r="M15" s="52">
        <f t="shared" si="2"/>
        <v>68.94</v>
      </c>
    </row>
    <row r="16" spans="1:13" s="121" customFormat="1" ht="25.5" customHeight="1">
      <c r="A16" s="50">
        <v>14</v>
      </c>
      <c r="B16" s="51" t="s">
        <v>523</v>
      </c>
      <c r="C16" s="51" t="s">
        <v>15</v>
      </c>
      <c r="D16" s="51" t="s">
        <v>98</v>
      </c>
      <c r="E16" s="51">
        <v>60207520</v>
      </c>
      <c r="F16" s="50" t="s">
        <v>914</v>
      </c>
      <c r="G16" s="51">
        <v>59</v>
      </c>
      <c r="H16" s="51">
        <v>67.5</v>
      </c>
      <c r="I16" s="51">
        <v>126.5</v>
      </c>
      <c r="J16" s="51">
        <f t="shared" si="0"/>
        <v>37.949999999999996</v>
      </c>
      <c r="K16" s="165">
        <v>75.8</v>
      </c>
      <c r="L16" s="53">
        <f t="shared" si="1"/>
        <v>30.32</v>
      </c>
      <c r="M16" s="52">
        <f t="shared" si="2"/>
        <v>68.27</v>
      </c>
    </row>
    <row r="17" spans="1:13" s="121" customFormat="1" ht="25.5" customHeight="1">
      <c r="A17" s="50">
        <v>15</v>
      </c>
      <c r="B17" s="51" t="s">
        <v>100</v>
      </c>
      <c r="C17" s="51" t="s">
        <v>14</v>
      </c>
      <c r="D17" s="51" t="s">
        <v>101</v>
      </c>
      <c r="E17" s="51">
        <v>60226415</v>
      </c>
      <c r="F17" s="50" t="s">
        <v>915</v>
      </c>
      <c r="G17" s="51">
        <v>64</v>
      </c>
      <c r="H17" s="51">
        <v>74</v>
      </c>
      <c r="I17" s="51">
        <v>138</v>
      </c>
      <c r="J17" s="51">
        <f t="shared" si="0"/>
        <v>41.4</v>
      </c>
      <c r="K17" s="165">
        <v>77.6</v>
      </c>
      <c r="L17" s="53">
        <f t="shared" si="1"/>
        <v>31.04</v>
      </c>
      <c r="M17" s="52">
        <f t="shared" si="2"/>
        <v>72.44</v>
      </c>
    </row>
    <row r="18" spans="1:13" s="121" customFormat="1" ht="25.5" customHeight="1">
      <c r="A18" s="50">
        <v>16</v>
      </c>
      <c r="B18" s="51" t="s">
        <v>100</v>
      </c>
      <c r="C18" s="51" t="s">
        <v>14</v>
      </c>
      <c r="D18" s="51" t="s">
        <v>525</v>
      </c>
      <c r="E18" s="51">
        <v>60225710</v>
      </c>
      <c r="F18" s="50" t="s">
        <v>915</v>
      </c>
      <c r="G18" s="51">
        <v>61</v>
      </c>
      <c r="H18" s="51">
        <v>65</v>
      </c>
      <c r="I18" s="51">
        <v>126</v>
      </c>
      <c r="J18" s="51">
        <f t="shared" si="0"/>
        <v>37.8</v>
      </c>
      <c r="K18" s="165">
        <v>72.7</v>
      </c>
      <c r="L18" s="53">
        <f t="shared" si="1"/>
        <v>29.080000000000002</v>
      </c>
      <c r="M18" s="52">
        <f t="shared" si="2"/>
        <v>66.88</v>
      </c>
    </row>
    <row r="19" spans="1:13" s="121" customFormat="1" ht="25.5" customHeight="1">
      <c r="A19" s="50">
        <v>17</v>
      </c>
      <c r="B19" s="51" t="s">
        <v>100</v>
      </c>
      <c r="C19" s="51" t="s">
        <v>14</v>
      </c>
      <c r="D19" s="51" t="s">
        <v>526</v>
      </c>
      <c r="E19" s="51">
        <v>60221226</v>
      </c>
      <c r="F19" s="50" t="s">
        <v>916</v>
      </c>
      <c r="G19" s="51">
        <v>55</v>
      </c>
      <c r="H19" s="51">
        <v>66.5</v>
      </c>
      <c r="I19" s="51">
        <v>121.5</v>
      </c>
      <c r="J19" s="51">
        <f t="shared" si="0"/>
        <v>36.449999999999996</v>
      </c>
      <c r="K19" s="165">
        <v>78.7</v>
      </c>
      <c r="L19" s="53">
        <f t="shared" si="1"/>
        <v>31.480000000000004</v>
      </c>
      <c r="M19" s="52">
        <f t="shared" si="2"/>
        <v>67.93</v>
      </c>
    </row>
    <row r="20" spans="1:13" s="121" customFormat="1" ht="25.5" customHeight="1">
      <c r="A20" s="50">
        <v>18</v>
      </c>
      <c r="B20" s="51" t="s">
        <v>528</v>
      </c>
      <c r="C20" s="51" t="s">
        <v>529</v>
      </c>
      <c r="D20" s="51" t="s">
        <v>527</v>
      </c>
      <c r="E20" s="51">
        <v>60210428</v>
      </c>
      <c r="F20" s="50" t="s">
        <v>917</v>
      </c>
      <c r="G20" s="51">
        <v>70</v>
      </c>
      <c r="H20" s="51">
        <v>71.5</v>
      </c>
      <c r="I20" s="51">
        <v>141.5</v>
      </c>
      <c r="J20" s="51">
        <f t="shared" si="0"/>
        <v>42.449999999999996</v>
      </c>
      <c r="K20" s="165">
        <v>77.8</v>
      </c>
      <c r="L20" s="53">
        <f t="shared" si="1"/>
        <v>31.12</v>
      </c>
      <c r="M20" s="52">
        <f t="shared" si="2"/>
        <v>73.57</v>
      </c>
    </row>
    <row r="21" spans="1:13" s="121" customFormat="1" ht="25.5" customHeight="1">
      <c r="A21" s="50">
        <v>19</v>
      </c>
      <c r="B21" s="51" t="s">
        <v>528</v>
      </c>
      <c r="C21" s="51" t="s">
        <v>529</v>
      </c>
      <c r="D21" s="51" t="s">
        <v>530</v>
      </c>
      <c r="E21" s="51">
        <v>60209116</v>
      </c>
      <c r="F21" s="50" t="s">
        <v>917</v>
      </c>
      <c r="G21" s="51">
        <v>62</v>
      </c>
      <c r="H21" s="51">
        <v>72</v>
      </c>
      <c r="I21" s="51">
        <v>134</v>
      </c>
      <c r="J21" s="51">
        <f t="shared" si="0"/>
        <v>40.199999999999996</v>
      </c>
      <c r="K21" s="165">
        <v>0</v>
      </c>
      <c r="L21" s="53">
        <f t="shared" si="1"/>
        <v>0</v>
      </c>
      <c r="M21" s="52">
        <f t="shared" si="2"/>
        <v>40.199999999999996</v>
      </c>
    </row>
    <row r="22" spans="1:13" s="121" customFormat="1" ht="25.5" customHeight="1">
      <c r="A22" s="50">
        <v>20</v>
      </c>
      <c r="B22" s="51" t="s">
        <v>528</v>
      </c>
      <c r="C22" s="51" t="s">
        <v>529</v>
      </c>
      <c r="D22" s="51" t="s">
        <v>531</v>
      </c>
      <c r="E22" s="51">
        <v>60223830</v>
      </c>
      <c r="F22" s="50" t="s">
        <v>917</v>
      </c>
      <c r="G22" s="51">
        <v>55</v>
      </c>
      <c r="H22" s="51">
        <v>71</v>
      </c>
      <c r="I22" s="51">
        <v>126</v>
      </c>
      <c r="J22" s="51">
        <f t="shared" si="0"/>
        <v>37.8</v>
      </c>
      <c r="K22" s="165">
        <v>79.3</v>
      </c>
      <c r="L22" s="53">
        <f t="shared" si="1"/>
        <v>31.72</v>
      </c>
      <c r="M22" s="52">
        <f t="shared" si="2"/>
        <v>69.52</v>
      </c>
    </row>
    <row r="23" spans="1:13" s="121" customFormat="1" ht="25.5" customHeight="1">
      <c r="A23" s="50">
        <v>21</v>
      </c>
      <c r="B23" s="51" t="s">
        <v>102</v>
      </c>
      <c r="C23" s="51" t="s">
        <v>14</v>
      </c>
      <c r="D23" s="51" t="s">
        <v>532</v>
      </c>
      <c r="E23" s="51">
        <v>60212717</v>
      </c>
      <c r="F23" s="50" t="s">
        <v>918</v>
      </c>
      <c r="G23" s="51">
        <v>68</v>
      </c>
      <c r="H23" s="51">
        <v>74</v>
      </c>
      <c r="I23" s="51">
        <v>142</v>
      </c>
      <c r="J23" s="51">
        <f t="shared" si="0"/>
        <v>42.6</v>
      </c>
      <c r="K23" s="165">
        <v>77.2</v>
      </c>
      <c r="L23" s="53">
        <f t="shared" si="1"/>
        <v>30.880000000000003</v>
      </c>
      <c r="M23" s="52">
        <f t="shared" si="2"/>
        <v>73.48</v>
      </c>
    </row>
    <row r="24" spans="1:13" s="121" customFormat="1" ht="25.5" customHeight="1">
      <c r="A24" s="50">
        <v>22</v>
      </c>
      <c r="B24" s="51" t="s">
        <v>102</v>
      </c>
      <c r="C24" s="51" t="s">
        <v>14</v>
      </c>
      <c r="D24" s="51" t="s">
        <v>533</v>
      </c>
      <c r="E24" s="51">
        <v>60216629</v>
      </c>
      <c r="F24" s="50" t="s">
        <v>919</v>
      </c>
      <c r="G24" s="51">
        <v>66</v>
      </c>
      <c r="H24" s="51">
        <v>71</v>
      </c>
      <c r="I24" s="51">
        <v>137</v>
      </c>
      <c r="J24" s="51">
        <f t="shared" si="0"/>
        <v>41.1</v>
      </c>
      <c r="K24" s="165">
        <v>75.5</v>
      </c>
      <c r="L24" s="53">
        <f t="shared" si="1"/>
        <v>30.200000000000003</v>
      </c>
      <c r="M24" s="52">
        <f t="shared" si="2"/>
        <v>71.30000000000001</v>
      </c>
    </row>
    <row r="25" spans="1:13" s="121" customFormat="1" ht="25.5" customHeight="1">
      <c r="A25" s="50">
        <v>23</v>
      </c>
      <c r="B25" s="51" t="s">
        <v>102</v>
      </c>
      <c r="C25" s="51" t="s">
        <v>14</v>
      </c>
      <c r="D25" s="51" t="s">
        <v>534</v>
      </c>
      <c r="E25" s="51">
        <v>60217605</v>
      </c>
      <c r="F25" s="50" t="s">
        <v>919</v>
      </c>
      <c r="G25" s="51">
        <v>70</v>
      </c>
      <c r="H25" s="51">
        <v>64.5</v>
      </c>
      <c r="I25" s="51">
        <v>134.5</v>
      </c>
      <c r="J25" s="51">
        <f t="shared" si="0"/>
        <v>40.35</v>
      </c>
      <c r="K25" s="165">
        <v>76.3</v>
      </c>
      <c r="L25" s="53">
        <f t="shared" si="1"/>
        <v>30.52</v>
      </c>
      <c r="M25" s="52">
        <f t="shared" si="2"/>
        <v>70.87</v>
      </c>
    </row>
    <row r="26" spans="1:13" s="121" customFormat="1" ht="25.5" customHeight="1">
      <c r="A26" s="50">
        <v>24</v>
      </c>
      <c r="B26" s="51" t="s">
        <v>536</v>
      </c>
      <c r="C26" s="51" t="s">
        <v>324</v>
      </c>
      <c r="D26" s="51" t="s">
        <v>535</v>
      </c>
      <c r="E26" s="51">
        <v>60209811</v>
      </c>
      <c r="F26" s="50" t="s">
        <v>913</v>
      </c>
      <c r="G26" s="51">
        <v>54</v>
      </c>
      <c r="H26" s="51">
        <v>79.5</v>
      </c>
      <c r="I26" s="51">
        <v>133.5</v>
      </c>
      <c r="J26" s="51">
        <f t="shared" si="0"/>
        <v>40.05</v>
      </c>
      <c r="K26" s="165">
        <v>84.5</v>
      </c>
      <c r="L26" s="53">
        <f t="shared" si="1"/>
        <v>33.800000000000004</v>
      </c>
      <c r="M26" s="52">
        <f t="shared" si="2"/>
        <v>73.85</v>
      </c>
    </row>
    <row r="27" spans="1:13" s="121" customFormat="1" ht="25.5" customHeight="1">
      <c r="A27" s="50">
        <v>25</v>
      </c>
      <c r="B27" s="51" t="s">
        <v>536</v>
      </c>
      <c r="C27" s="51" t="s">
        <v>324</v>
      </c>
      <c r="D27" s="51" t="s">
        <v>537</v>
      </c>
      <c r="E27" s="51">
        <v>60225505</v>
      </c>
      <c r="F27" s="50" t="s">
        <v>920</v>
      </c>
      <c r="G27" s="51">
        <v>54</v>
      </c>
      <c r="H27" s="51">
        <v>67</v>
      </c>
      <c r="I27" s="51">
        <v>121</v>
      </c>
      <c r="J27" s="51">
        <f t="shared" si="0"/>
        <v>36.3</v>
      </c>
      <c r="K27" s="165">
        <v>72.7</v>
      </c>
      <c r="L27" s="53">
        <f t="shared" si="1"/>
        <v>29.080000000000002</v>
      </c>
      <c r="M27" s="52">
        <f t="shared" si="2"/>
        <v>65.38</v>
      </c>
    </row>
    <row r="28" spans="1:13" s="121" customFormat="1" ht="25.5" customHeight="1">
      <c r="A28" s="50">
        <v>26</v>
      </c>
      <c r="B28" s="51" t="s">
        <v>536</v>
      </c>
      <c r="C28" s="51" t="s">
        <v>324</v>
      </c>
      <c r="D28" s="51" t="s">
        <v>538</v>
      </c>
      <c r="E28" s="51">
        <v>60227825</v>
      </c>
      <c r="F28" s="50" t="s">
        <v>921</v>
      </c>
      <c r="G28" s="51">
        <v>57</v>
      </c>
      <c r="H28" s="51">
        <v>61</v>
      </c>
      <c r="I28" s="51">
        <v>118</v>
      </c>
      <c r="J28" s="51">
        <f t="shared" si="0"/>
        <v>35.4</v>
      </c>
      <c r="K28" s="165">
        <v>65</v>
      </c>
      <c r="L28" s="53">
        <f t="shared" si="1"/>
        <v>26</v>
      </c>
      <c r="M28" s="52">
        <f t="shared" si="2"/>
        <v>61.4</v>
      </c>
    </row>
    <row r="29" spans="1:13" s="121" customFormat="1" ht="25.5" customHeight="1">
      <c r="A29" s="50">
        <v>27</v>
      </c>
      <c r="B29" s="51" t="s">
        <v>536</v>
      </c>
      <c r="C29" s="51" t="s">
        <v>328</v>
      </c>
      <c r="D29" s="51" t="s">
        <v>539</v>
      </c>
      <c r="E29" s="51">
        <v>60213527</v>
      </c>
      <c r="F29" s="50" t="s">
        <v>922</v>
      </c>
      <c r="G29" s="51">
        <v>65</v>
      </c>
      <c r="H29" s="51">
        <v>71.5</v>
      </c>
      <c r="I29" s="51">
        <v>136.5</v>
      </c>
      <c r="J29" s="51">
        <f t="shared" si="0"/>
        <v>40.949999999999996</v>
      </c>
      <c r="K29" s="165">
        <v>83.7</v>
      </c>
      <c r="L29" s="53">
        <f t="shared" si="1"/>
        <v>33.480000000000004</v>
      </c>
      <c r="M29" s="52">
        <f t="shared" si="2"/>
        <v>74.43</v>
      </c>
    </row>
    <row r="30" spans="1:13" s="121" customFormat="1" ht="25.5" customHeight="1">
      <c r="A30" s="50">
        <v>28</v>
      </c>
      <c r="B30" s="51" t="s">
        <v>536</v>
      </c>
      <c r="C30" s="51" t="s">
        <v>328</v>
      </c>
      <c r="D30" s="51" t="s">
        <v>99</v>
      </c>
      <c r="E30" s="51">
        <v>60223430</v>
      </c>
      <c r="F30" s="50" t="s">
        <v>923</v>
      </c>
      <c r="G30" s="51">
        <v>65</v>
      </c>
      <c r="H30" s="51">
        <v>65.5</v>
      </c>
      <c r="I30" s="51">
        <v>130.5</v>
      </c>
      <c r="J30" s="51">
        <f t="shared" si="0"/>
        <v>39.15</v>
      </c>
      <c r="K30" s="165">
        <v>80.2</v>
      </c>
      <c r="L30" s="53">
        <f t="shared" si="1"/>
        <v>32.080000000000005</v>
      </c>
      <c r="M30" s="52">
        <f t="shared" si="2"/>
        <v>71.23</v>
      </c>
    </row>
    <row r="31" spans="1:13" s="121" customFormat="1" ht="25.5" customHeight="1">
      <c r="A31" s="50">
        <v>29</v>
      </c>
      <c r="B31" s="51" t="s">
        <v>536</v>
      </c>
      <c r="C31" s="51" t="s">
        <v>328</v>
      </c>
      <c r="D31" s="51" t="s">
        <v>540</v>
      </c>
      <c r="E31" s="51">
        <v>60218402</v>
      </c>
      <c r="F31" s="50" t="s">
        <v>924</v>
      </c>
      <c r="G31" s="51">
        <v>57</v>
      </c>
      <c r="H31" s="51">
        <v>71.5</v>
      </c>
      <c r="I31" s="51">
        <v>128.5</v>
      </c>
      <c r="J31" s="51">
        <f t="shared" si="0"/>
        <v>38.55</v>
      </c>
      <c r="K31" s="165">
        <v>73.6</v>
      </c>
      <c r="L31" s="53">
        <f t="shared" si="1"/>
        <v>29.439999999999998</v>
      </c>
      <c r="M31" s="52">
        <f t="shared" si="2"/>
        <v>67.99</v>
      </c>
    </row>
    <row r="32" spans="1:13" s="121" customFormat="1" ht="25.5" customHeight="1">
      <c r="A32" s="50">
        <v>30</v>
      </c>
      <c r="B32" s="51" t="s">
        <v>104</v>
      </c>
      <c r="C32" s="51" t="s">
        <v>15</v>
      </c>
      <c r="D32" s="51" t="s">
        <v>541</v>
      </c>
      <c r="E32" s="51">
        <v>60214825</v>
      </c>
      <c r="F32" s="50" t="s">
        <v>925</v>
      </c>
      <c r="G32" s="51">
        <v>53</v>
      </c>
      <c r="H32" s="51">
        <v>75</v>
      </c>
      <c r="I32" s="51">
        <v>128</v>
      </c>
      <c r="J32" s="51">
        <f t="shared" si="0"/>
        <v>38.4</v>
      </c>
      <c r="K32" s="165">
        <v>80.1</v>
      </c>
      <c r="L32" s="53">
        <f t="shared" si="1"/>
        <v>32.04</v>
      </c>
      <c r="M32" s="52">
        <f t="shared" si="2"/>
        <v>70.44</v>
      </c>
    </row>
    <row r="33" spans="1:13" s="121" customFormat="1" ht="25.5" customHeight="1">
      <c r="A33" s="50">
        <v>31</v>
      </c>
      <c r="B33" s="51" t="s">
        <v>104</v>
      </c>
      <c r="C33" s="51" t="s">
        <v>15</v>
      </c>
      <c r="D33" s="51" t="s">
        <v>542</v>
      </c>
      <c r="E33" s="51">
        <v>60223929</v>
      </c>
      <c r="F33" s="50" t="s">
        <v>926</v>
      </c>
      <c r="G33" s="51">
        <v>52</v>
      </c>
      <c r="H33" s="51">
        <v>69.5</v>
      </c>
      <c r="I33" s="51">
        <v>121.5</v>
      </c>
      <c r="J33" s="51">
        <f t="shared" si="0"/>
        <v>36.449999999999996</v>
      </c>
      <c r="K33" s="165">
        <v>80.4</v>
      </c>
      <c r="L33" s="53">
        <f t="shared" si="1"/>
        <v>32.160000000000004</v>
      </c>
      <c r="M33" s="52">
        <f t="shared" si="2"/>
        <v>68.61</v>
      </c>
    </row>
    <row r="34" spans="1:13" s="121" customFormat="1" ht="25.5" customHeight="1">
      <c r="A34" s="50">
        <v>32</v>
      </c>
      <c r="B34" s="51" t="s">
        <v>104</v>
      </c>
      <c r="C34" s="51" t="s">
        <v>15</v>
      </c>
      <c r="D34" s="51" t="s">
        <v>543</v>
      </c>
      <c r="E34" s="51">
        <v>60217008</v>
      </c>
      <c r="F34" s="50" t="s">
        <v>927</v>
      </c>
      <c r="G34" s="51">
        <v>55</v>
      </c>
      <c r="H34" s="51">
        <v>65</v>
      </c>
      <c r="I34" s="51">
        <v>120</v>
      </c>
      <c r="J34" s="51">
        <f t="shared" si="0"/>
        <v>36</v>
      </c>
      <c r="K34" s="165">
        <v>75.4</v>
      </c>
      <c r="L34" s="53">
        <f t="shared" si="1"/>
        <v>30.160000000000004</v>
      </c>
      <c r="M34" s="52">
        <f t="shared" si="2"/>
        <v>66.16</v>
      </c>
    </row>
  </sheetData>
  <sheetProtection/>
  <mergeCells count="1">
    <mergeCell ref="A1:M1"/>
  </mergeCells>
  <printOptions/>
  <pageMargins left="0.7" right="0.7" top="0.75" bottom="0.75" header="0.3" footer="0.3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22">
      <selection activeCell="N22" sqref="N1:N16384"/>
    </sheetView>
  </sheetViews>
  <sheetFormatPr defaultColWidth="9.00390625" defaultRowHeight="14.25"/>
  <cols>
    <col min="1" max="1" width="4.25390625" style="8" customWidth="1"/>
    <col min="2" max="2" width="27.875" style="8" customWidth="1"/>
    <col min="3" max="3" width="17.25390625" style="8" customWidth="1"/>
    <col min="4" max="4" width="10.25390625" style="8" customWidth="1"/>
    <col min="5" max="5" width="8.75390625" style="8" customWidth="1"/>
    <col min="6" max="6" width="7.75390625" style="8" customWidth="1"/>
    <col min="7" max="7" width="6.875" style="8" customWidth="1"/>
    <col min="8" max="8" width="6.75390625" style="8" customWidth="1"/>
    <col min="9" max="10" width="6.75390625" style="9" customWidth="1"/>
    <col min="11" max="11" width="6.75390625" style="146" customWidth="1"/>
    <col min="12" max="13" width="6.75390625" style="9" customWidth="1"/>
    <col min="14" max="16384" width="9.00390625" style="8" customWidth="1"/>
  </cols>
  <sheetData>
    <row r="1" spans="1:13" ht="25.5" customHeight="1">
      <c r="A1" s="210" t="s">
        <v>928</v>
      </c>
      <c r="B1" s="211"/>
      <c r="C1" s="211"/>
      <c r="D1" s="211"/>
      <c r="E1" s="211"/>
      <c r="F1" s="212"/>
      <c r="G1" s="212"/>
      <c r="H1" s="212"/>
      <c r="I1" s="213"/>
      <c r="J1" s="213"/>
      <c r="K1" s="213"/>
      <c r="L1" s="213"/>
      <c r="M1" s="213"/>
    </row>
    <row r="2" spans="1:13" ht="24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51" t="s">
        <v>116</v>
      </c>
      <c r="H2" s="51" t="s">
        <v>117</v>
      </c>
      <c r="I2" s="51" t="s">
        <v>118</v>
      </c>
      <c r="J2" s="2" t="s">
        <v>7</v>
      </c>
      <c r="K2" s="63" t="s">
        <v>8</v>
      </c>
      <c r="L2" s="2" t="s">
        <v>9</v>
      </c>
      <c r="M2" s="2" t="s">
        <v>51</v>
      </c>
    </row>
    <row r="3" spans="1:13" s="121" customFormat="1" ht="25.5" customHeight="1">
      <c r="A3" s="50">
        <v>1</v>
      </c>
      <c r="B3" s="51" t="s">
        <v>545</v>
      </c>
      <c r="C3" s="51" t="s">
        <v>14</v>
      </c>
      <c r="D3" s="51" t="s">
        <v>544</v>
      </c>
      <c r="E3" s="51">
        <v>60213421</v>
      </c>
      <c r="F3" s="50" t="s">
        <v>944</v>
      </c>
      <c r="G3" s="51">
        <v>66</v>
      </c>
      <c r="H3" s="51">
        <v>73.5</v>
      </c>
      <c r="I3" s="51">
        <v>139.5</v>
      </c>
      <c r="J3" s="51">
        <f>I3/2*0.6</f>
        <v>41.85</v>
      </c>
      <c r="K3" s="165">
        <v>81.2</v>
      </c>
      <c r="L3" s="53">
        <f>K3*0.4</f>
        <v>32.480000000000004</v>
      </c>
      <c r="M3" s="52">
        <f>J3+L3</f>
        <v>74.33000000000001</v>
      </c>
    </row>
    <row r="4" spans="1:13" s="121" customFormat="1" ht="25.5" customHeight="1">
      <c r="A4" s="50">
        <v>2</v>
      </c>
      <c r="B4" s="51" t="s">
        <v>545</v>
      </c>
      <c r="C4" s="51" t="s">
        <v>14</v>
      </c>
      <c r="D4" s="51" t="s">
        <v>546</v>
      </c>
      <c r="E4" s="51">
        <v>60222107</v>
      </c>
      <c r="F4" s="50" t="s">
        <v>944</v>
      </c>
      <c r="G4" s="51">
        <v>71</v>
      </c>
      <c r="H4" s="51">
        <v>67.5</v>
      </c>
      <c r="I4" s="51">
        <v>138.5</v>
      </c>
      <c r="J4" s="51">
        <f aca="true" t="shared" si="0" ref="J4:J35">I4/2*0.6</f>
        <v>41.55</v>
      </c>
      <c r="K4" s="165">
        <v>79.4</v>
      </c>
      <c r="L4" s="53">
        <f aca="true" t="shared" si="1" ref="L4:L35">K4*0.4</f>
        <v>31.760000000000005</v>
      </c>
      <c r="M4" s="52">
        <f aca="true" t="shared" si="2" ref="M4:M35">J4+L4</f>
        <v>73.31</v>
      </c>
    </row>
    <row r="5" spans="1:13" s="121" customFormat="1" ht="25.5" customHeight="1">
      <c r="A5" s="50">
        <v>3</v>
      </c>
      <c r="B5" s="51" t="s">
        <v>545</v>
      </c>
      <c r="C5" s="51" t="s">
        <v>14</v>
      </c>
      <c r="D5" s="51" t="s">
        <v>547</v>
      </c>
      <c r="E5" s="51">
        <v>60204721</v>
      </c>
      <c r="F5" s="50" t="s">
        <v>944</v>
      </c>
      <c r="G5" s="51">
        <v>68</v>
      </c>
      <c r="H5" s="51">
        <v>66.5</v>
      </c>
      <c r="I5" s="51">
        <v>134.5</v>
      </c>
      <c r="J5" s="51">
        <f t="shared" si="0"/>
        <v>40.35</v>
      </c>
      <c r="K5" s="165">
        <v>74.8</v>
      </c>
      <c r="L5" s="53">
        <f t="shared" si="1"/>
        <v>29.92</v>
      </c>
      <c r="M5" s="52">
        <f t="shared" si="2"/>
        <v>70.27000000000001</v>
      </c>
    </row>
    <row r="6" spans="1:13" s="121" customFormat="1" ht="25.5" customHeight="1">
      <c r="A6" s="50">
        <v>4</v>
      </c>
      <c r="B6" s="51" t="s">
        <v>549</v>
      </c>
      <c r="C6" s="51" t="s">
        <v>14</v>
      </c>
      <c r="D6" s="51" t="s">
        <v>548</v>
      </c>
      <c r="E6" s="51">
        <v>60219427</v>
      </c>
      <c r="F6" s="50" t="s">
        <v>929</v>
      </c>
      <c r="G6" s="51">
        <v>66</v>
      </c>
      <c r="H6" s="51">
        <v>70</v>
      </c>
      <c r="I6" s="51">
        <v>136</v>
      </c>
      <c r="J6" s="51">
        <f t="shared" si="0"/>
        <v>40.8</v>
      </c>
      <c r="K6" s="165">
        <v>81.2</v>
      </c>
      <c r="L6" s="53">
        <f t="shared" si="1"/>
        <v>32.480000000000004</v>
      </c>
      <c r="M6" s="52">
        <f t="shared" si="2"/>
        <v>73.28</v>
      </c>
    </row>
    <row r="7" spans="1:13" s="121" customFormat="1" ht="25.5" customHeight="1">
      <c r="A7" s="50">
        <v>5</v>
      </c>
      <c r="B7" s="51" t="s">
        <v>549</v>
      </c>
      <c r="C7" s="51" t="s">
        <v>14</v>
      </c>
      <c r="D7" s="51" t="s">
        <v>550</v>
      </c>
      <c r="E7" s="51">
        <v>60208529</v>
      </c>
      <c r="F7" s="50" t="s">
        <v>929</v>
      </c>
      <c r="G7" s="51">
        <v>62</v>
      </c>
      <c r="H7" s="51">
        <v>65.5</v>
      </c>
      <c r="I7" s="51">
        <v>127.5</v>
      </c>
      <c r="J7" s="51">
        <f t="shared" si="0"/>
        <v>38.25</v>
      </c>
      <c r="K7" s="165">
        <v>78.6</v>
      </c>
      <c r="L7" s="53">
        <f t="shared" si="1"/>
        <v>31.439999999999998</v>
      </c>
      <c r="M7" s="52">
        <f t="shared" si="2"/>
        <v>69.69</v>
      </c>
    </row>
    <row r="8" spans="1:13" s="121" customFormat="1" ht="25.5" customHeight="1">
      <c r="A8" s="50">
        <v>6</v>
      </c>
      <c r="B8" s="51" t="s">
        <v>549</v>
      </c>
      <c r="C8" s="51" t="s">
        <v>14</v>
      </c>
      <c r="D8" s="51" t="s">
        <v>551</v>
      </c>
      <c r="E8" s="51">
        <v>60224219</v>
      </c>
      <c r="F8" s="50" t="s">
        <v>929</v>
      </c>
      <c r="G8" s="51">
        <v>71</v>
      </c>
      <c r="H8" s="51">
        <v>56</v>
      </c>
      <c r="I8" s="51">
        <v>127</v>
      </c>
      <c r="J8" s="51">
        <f t="shared" si="0"/>
        <v>38.1</v>
      </c>
      <c r="K8" s="165">
        <v>75.4</v>
      </c>
      <c r="L8" s="53">
        <f t="shared" si="1"/>
        <v>30.160000000000004</v>
      </c>
      <c r="M8" s="52">
        <f t="shared" si="2"/>
        <v>68.26</v>
      </c>
    </row>
    <row r="9" spans="1:13" s="121" customFormat="1" ht="25.5" customHeight="1">
      <c r="A9" s="50">
        <v>7</v>
      </c>
      <c r="B9" s="51" t="s">
        <v>552</v>
      </c>
      <c r="C9" s="51" t="s">
        <v>14</v>
      </c>
      <c r="D9" s="51" t="s">
        <v>211</v>
      </c>
      <c r="E9" s="51">
        <v>60205416</v>
      </c>
      <c r="F9" s="50" t="s">
        <v>929</v>
      </c>
      <c r="G9" s="51">
        <v>60</v>
      </c>
      <c r="H9" s="51">
        <v>73</v>
      </c>
      <c r="I9" s="51">
        <v>133</v>
      </c>
      <c r="J9" s="51">
        <f t="shared" si="0"/>
        <v>39.9</v>
      </c>
      <c r="K9" s="165">
        <v>83</v>
      </c>
      <c r="L9" s="53">
        <f t="shared" si="1"/>
        <v>33.2</v>
      </c>
      <c r="M9" s="52">
        <f t="shared" si="2"/>
        <v>73.1</v>
      </c>
    </row>
    <row r="10" spans="1:13" s="121" customFormat="1" ht="25.5" customHeight="1">
      <c r="A10" s="50">
        <v>8</v>
      </c>
      <c r="B10" s="51" t="s">
        <v>552</v>
      </c>
      <c r="C10" s="51" t="s">
        <v>14</v>
      </c>
      <c r="D10" s="51" t="s">
        <v>553</v>
      </c>
      <c r="E10" s="51">
        <v>60213714</v>
      </c>
      <c r="F10" s="50" t="s">
        <v>930</v>
      </c>
      <c r="G10" s="51">
        <v>58</v>
      </c>
      <c r="H10" s="51">
        <v>73</v>
      </c>
      <c r="I10" s="51">
        <v>131</v>
      </c>
      <c r="J10" s="51">
        <f t="shared" si="0"/>
        <v>39.3</v>
      </c>
      <c r="K10" s="165">
        <v>79.1</v>
      </c>
      <c r="L10" s="53">
        <f t="shared" si="1"/>
        <v>31.64</v>
      </c>
      <c r="M10" s="52">
        <f t="shared" si="2"/>
        <v>70.94</v>
      </c>
    </row>
    <row r="11" spans="1:13" s="121" customFormat="1" ht="25.5" customHeight="1">
      <c r="A11" s="50">
        <v>9</v>
      </c>
      <c r="B11" s="51" t="s">
        <v>552</v>
      </c>
      <c r="C11" s="51" t="s">
        <v>14</v>
      </c>
      <c r="D11" s="51" t="s">
        <v>554</v>
      </c>
      <c r="E11" s="51">
        <v>60213913</v>
      </c>
      <c r="F11" s="50" t="s">
        <v>930</v>
      </c>
      <c r="G11" s="51">
        <v>55</v>
      </c>
      <c r="H11" s="51">
        <v>72</v>
      </c>
      <c r="I11" s="51">
        <v>127</v>
      </c>
      <c r="J11" s="51">
        <f t="shared" si="0"/>
        <v>38.1</v>
      </c>
      <c r="K11" s="165">
        <v>79.8</v>
      </c>
      <c r="L11" s="53">
        <f t="shared" si="1"/>
        <v>31.92</v>
      </c>
      <c r="M11" s="52">
        <f t="shared" si="2"/>
        <v>70.02000000000001</v>
      </c>
    </row>
    <row r="12" spans="1:13" s="121" customFormat="1" ht="25.5" customHeight="1">
      <c r="A12" s="50">
        <v>10</v>
      </c>
      <c r="B12" s="51" t="s">
        <v>556</v>
      </c>
      <c r="C12" s="51" t="s">
        <v>17</v>
      </c>
      <c r="D12" s="51" t="s">
        <v>555</v>
      </c>
      <c r="E12" s="51">
        <v>60218704</v>
      </c>
      <c r="F12" s="50" t="s">
        <v>930</v>
      </c>
      <c r="G12" s="51">
        <v>70</v>
      </c>
      <c r="H12" s="51">
        <v>64.5</v>
      </c>
      <c r="I12" s="51">
        <v>134.5</v>
      </c>
      <c r="J12" s="51">
        <f t="shared" si="0"/>
        <v>40.35</v>
      </c>
      <c r="K12" s="165">
        <v>79.4</v>
      </c>
      <c r="L12" s="53">
        <f t="shared" si="1"/>
        <v>31.760000000000005</v>
      </c>
      <c r="M12" s="52">
        <f t="shared" si="2"/>
        <v>72.11000000000001</v>
      </c>
    </row>
    <row r="13" spans="1:13" s="121" customFormat="1" ht="25.5" customHeight="1">
      <c r="A13" s="50">
        <v>11</v>
      </c>
      <c r="B13" s="51" t="s">
        <v>556</v>
      </c>
      <c r="C13" s="51" t="s">
        <v>17</v>
      </c>
      <c r="D13" s="51" t="s">
        <v>557</v>
      </c>
      <c r="E13" s="51">
        <v>60211913</v>
      </c>
      <c r="F13" s="50" t="s">
        <v>931</v>
      </c>
      <c r="G13" s="51">
        <v>65</v>
      </c>
      <c r="H13" s="51">
        <v>68.5</v>
      </c>
      <c r="I13" s="51">
        <v>133.5</v>
      </c>
      <c r="J13" s="51">
        <f t="shared" si="0"/>
        <v>40.05</v>
      </c>
      <c r="K13" s="165">
        <v>84.3</v>
      </c>
      <c r="L13" s="53">
        <f t="shared" si="1"/>
        <v>33.72</v>
      </c>
      <c r="M13" s="52">
        <f t="shared" si="2"/>
        <v>73.77</v>
      </c>
    </row>
    <row r="14" spans="1:13" s="121" customFormat="1" ht="25.5" customHeight="1">
      <c r="A14" s="50">
        <v>12</v>
      </c>
      <c r="B14" s="51" t="s">
        <v>556</v>
      </c>
      <c r="C14" s="51" t="s">
        <v>17</v>
      </c>
      <c r="D14" s="51" t="s">
        <v>558</v>
      </c>
      <c r="E14" s="51">
        <v>60212923</v>
      </c>
      <c r="F14" s="50" t="s">
        <v>932</v>
      </c>
      <c r="G14" s="51">
        <v>64</v>
      </c>
      <c r="H14" s="51">
        <v>65</v>
      </c>
      <c r="I14" s="51">
        <v>129</v>
      </c>
      <c r="J14" s="51">
        <f t="shared" si="0"/>
        <v>38.699999999999996</v>
      </c>
      <c r="K14" s="165">
        <v>82.8</v>
      </c>
      <c r="L14" s="53">
        <f t="shared" si="1"/>
        <v>33.12</v>
      </c>
      <c r="M14" s="52">
        <f t="shared" si="2"/>
        <v>71.82</v>
      </c>
    </row>
    <row r="15" spans="1:13" s="121" customFormat="1" ht="25.5" customHeight="1">
      <c r="A15" s="50">
        <v>13</v>
      </c>
      <c r="B15" s="51" t="s">
        <v>556</v>
      </c>
      <c r="C15" s="51" t="s">
        <v>18</v>
      </c>
      <c r="D15" s="51" t="s">
        <v>559</v>
      </c>
      <c r="E15" s="51">
        <v>60205204</v>
      </c>
      <c r="F15" s="50" t="s">
        <v>932</v>
      </c>
      <c r="G15" s="51">
        <v>61</v>
      </c>
      <c r="H15" s="51">
        <v>76</v>
      </c>
      <c r="I15" s="51">
        <v>137</v>
      </c>
      <c r="J15" s="51">
        <f t="shared" si="0"/>
        <v>41.1</v>
      </c>
      <c r="K15" s="165">
        <v>77.8</v>
      </c>
      <c r="L15" s="53">
        <f t="shared" si="1"/>
        <v>31.12</v>
      </c>
      <c r="M15" s="52">
        <f t="shared" si="2"/>
        <v>72.22</v>
      </c>
    </row>
    <row r="16" spans="1:13" s="121" customFormat="1" ht="25.5" customHeight="1">
      <c r="A16" s="79">
        <v>14</v>
      </c>
      <c r="B16" s="80" t="s">
        <v>556</v>
      </c>
      <c r="C16" s="80" t="s">
        <v>18</v>
      </c>
      <c r="D16" s="80" t="s">
        <v>560</v>
      </c>
      <c r="E16" s="80">
        <v>60219221</v>
      </c>
      <c r="F16" s="79" t="s">
        <v>1124</v>
      </c>
      <c r="G16" s="80">
        <v>61</v>
      </c>
      <c r="H16" s="80">
        <v>75</v>
      </c>
      <c r="I16" s="80">
        <v>136</v>
      </c>
      <c r="J16" s="80">
        <f t="shared" si="0"/>
        <v>40.8</v>
      </c>
      <c r="K16" s="81">
        <v>78.7</v>
      </c>
      <c r="L16" s="87">
        <f t="shared" si="1"/>
        <v>31.480000000000004</v>
      </c>
      <c r="M16" s="82">
        <f t="shared" si="2"/>
        <v>72.28</v>
      </c>
    </row>
    <row r="17" spans="1:13" s="167" customFormat="1" ht="25.5" customHeight="1">
      <c r="A17" s="75">
        <v>15</v>
      </c>
      <c r="B17" s="76" t="s">
        <v>556</v>
      </c>
      <c r="C17" s="76" t="s">
        <v>18</v>
      </c>
      <c r="D17" s="83" t="s">
        <v>1122</v>
      </c>
      <c r="E17" s="83" t="s">
        <v>1123</v>
      </c>
      <c r="F17" s="75" t="s">
        <v>1130</v>
      </c>
      <c r="G17" s="83">
        <v>55</v>
      </c>
      <c r="H17" s="83">
        <v>68</v>
      </c>
      <c r="I17" s="83">
        <v>123</v>
      </c>
      <c r="J17" s="76">
        <f t="shared" si="0"/>
        <v>36.9</v>
      </c>
      <c r="K17" s="84">
        <v>74.8</v>
      </c>
      <c r="L17" s="54">
        <f t="shared" si="1"/>
        <v>29.92</v>
      </c>
      <c r="M17" s="77">
        <f t="shared" si="2"/>
        <v>66.82</v>
      </c>
    </row>
    <row r="18" spans="1:13" s="121" customFormat="1" ht="25.5" customHeight="1">
      <c r="A18" s="79">
        <v>16</v>
      </c>
      <c r="B18" s="80" t="s">
        <v>562</v>
      </c>
      <c r="C18" s="80" t="s">
        <v>563</v>
      </c>
      <c r="D18" s="80" t="s">
        <v>561</v>
      </c>
      <c r="E18" s="80">
        <v>60221414</v>
      </c>
      <c r="F18" s="79" t="s">
        <v>1125</v>
      </c>
      <c r="G18" s="80">
        <v>74</v>
      </c>
      <c r="H18" s="80">
        <v>65.5</v>
      </c>
      <c r="I18" s="80">
        <v>139.5</v>
      </c>
      <c r="J18" s="80">
        <f t="shared" si="0"/>
        <v>41.85</v>
      </c>
      <c r="K18" s="81">
        <v>83.4</v>
      </c>
      <c r="L18" s="87">
        <f t="shared" si="1"/>
        <v>33.36000000000001</v>
      </c>
      <c r="M18" s="82">
        <f t="shared" si="2"/>
        <v>75.21000000000001</v>
      </c>
    </row>
    <row r="19" spans="1:13" s="121" customFormat="1" ht="24.75" customHeight="1">
      <c r="A19" s="79">
        <v>17</v>
      </c>
      <c r="B19" s="80" t="s">
        <v>562</v>
      </c>
      <c r="C19" s="80" t="s">
        <v>563</v>
      </c>
      <c r="D19" s="80" t="s">
        <v>564</v>
      </c>
      <c r="E19" s="80">
        <v>60224528</v>
      </c>
      <c r="F19" s="79" t="s">
        <v>1126</v>
      </c>
      <c r="G19" s="80">
        <v>58</v>
      </c>
      <c r="H19" s="80">
        <v>77.5</v>
      </c>
      <c r="I19" s="80">
        <v>135.5</v>
      </c>
      <c r="J19" s="80">
        <f t="shared" si="0"/>
        <v>40.65</v>
      </c>
      <c r="K19" s="81">
        <v>78.9</v>
      </c>
      <c r="L19" s="87">
        <f t="shared" si="1"/>
        <v>31.560000000000002</v>
      </c>
      <c r="M19" s="82">
        <f t="shared" si="2"/>
        <v>72.21000000000001</v>
      </c>
    </row>
    <row r="20" spans="1:13" s="121" customFormat="1" ht="24.75" customHeight="1">
      <c r="A20" s="79">
        <v>18</v>
      </c>
      <c r="B20" s="80" t="s">
        <v>562</v>
      </c>
      <c r="C20" s="80" t="s">
        <v>563</v>
      </c>
      <c r="D20" s="80" t="s">
        <v>565</v>
      </c>
      <c r="E20" s="80">
        <v>60227106</v>
      </c>
      <c r="F20" s="79" t="s">
        <v>1127</v>
      </c>
      <c r="G20" s="80">
        <v>59</v>
      </c>
      <c r="H20" s="80">
        <v>64.5</v>
      </c>
      <c r="I20" s="80">
        <v>123.5</v>
      </c>
      <c r="J20" s="80">
        <f t="shared" si="0"/>
        <v>37.05</v>
      </c>
      <c r="K20" s="81">
        <v>79.6</v>
      </c>
      <c r="L20" s="87">
        <f t="shared" si="1"/>
        <v>31.84</v>
      </c>
      <c r="M20" s="82">
        <f t="shared" si="2"/>
        <v>68.89</v>
      </c>
    </row>
    <row r="21" spans="1:13" s="121" customFormat="1" ht="24.75" customHeight="1">
      <c r="A21" s="79">
        <v>19</v>
      </c>
      <c r="B21" s="80" t="s">
        <v>567</v>
      </c>
      <c r="C21" s="80" t="s">
        <v>568</v>
      </c>
      <c r="D21" s="80" t="s">
        <v>566</v>
      </c>
      <c r="E21" s="80">
        <v>60224515</v>
      </c>
      <c r="F21" s="79" t="s">
        <v>1128</v>
      </c>
      <c r="G21" s="80">
        <v>70</v>
      </c>
      <c r="H21" s="80">
        <v>59</v>
      </c>
      <c r="I21" s="80">
        <v>129</v>
      </c>
      <c r="J21" s="80">
        <f t="shared" si="0"/>
        <v>38.699999999999996</v>
      </c>
      <c r="K21" s="81">
        <v>78.4</v>
      </c>
      <c r="L21" s="87">
        <f t="shared" si="1"/>
        <v>31.360000000000003</v>
      </c>
      <c r="M21" s="82">
        <f t="shared" si="2"/>
        <v>70.06</v>
      </c>
    </row>
    <row r="22" spans="1:13" s="121" customFormat="1" ht="24.75" customHeight="1">
      <c r="A22" s="79">
        <v>20</v>
      </c>
      <c r="B22" s="80" t="s">
        <v>567</v>
      </c>
      <c r="C22" s="80" t="s">
        <v>568</v>
      </c>
      <c r="D22" s="80" t="s">
        <v>569</v>
      </c>
      <c r="E22" s="80">
        <v>60208602</v>
      </c>
      <c r="F22" s="79" t="s">
        <v>1129</v>
      </c>
      <c r="G22" s="80">
        <v>48</v>
      </c>
      <c r="H22" s="80">
        <v>61</v>
      </c>
      <c r="I22" s="80">
        <v>109</v>
      </c>
      <c r="J22" s="80">
        <f t="shared" si="0"/>
        <v>32.699999999999996</v>
      </c>
      <c r="K22" s="81">
        <v>75.8</v>
      </c>
      <c r="L22" s="87">
        <f t="shared" si="1"/>
        <v>30.32</v>
      </c>
      <c r="M22" s="82">
        <f t="shared" si="2"/>
        <v>63.019999999999996</v>
      </c>
    </row>
    <row r="23" spans="1:13" s="121" customFormat="1" ht="24.75" customHeight="1">
      <c r="A23" s="50">
        <v>21</v>
      </c>
      <c r="B23" s="51" t="s">
        <v>567</v>
      </c>
      <c r="C23" s="51" t="s">
        <v>568</v>
      </c>
      <c r="D23" s="51" t="s">
        <v>570</v>
      </c>
      <c r="E23" s="51">
        <v>60214208</v>
      </c>
      <c r="F23" s="50" t="s">
        <v>935</v>
      </c>
      <c r="G23" s="51">
        <v>48</v>
      </c>
      <c r="H23" s="51">
        <v>60</v>
      </c>
      <c r="I23" s="51">
        <v>108</v>
      </c>
      <c r="J23" s="51">
        <f t="shared" si="0"/>
        <v>32.4</v>
      </c>
      <c r="K23" s="165">
        <v>75.4</v>
      </c>
      <c r="L23" s="53">
        <f t="shared" si="1"/>
        <v>30.160000000000004</v>
      </c>
      <c r="M23" s="52">
        <f t="shared" si="2"/>
        <v>62.56</v>
      </c>
    </row>
    <row r="24" spans="1:13" s="121" customFormat="1" ht="24.75" customHeight="1">
      <c r="A24" s="50">
        <v>22</v>
      </c>
      <c r="B24" s="51" t="s">
        <v>572</v>
      </c>
      <c r="C24" s="51" t="s">
        <v>31</v>
      </c>
      <c r="D24" s="51" t="s">
        <v>571</v>
      </c>
      <c r="E24" s="51">
        <v>60225615</v>
      </c>
      <c r="F24" s="50" t="s">
        <v>936</v>
      </c>
      <c r="G24" s="51">
        <v>66</v>
      </c>
      <c r="H24" s="51">
        <v>67.5</v>
      </c>
      <c r="I24" s="51">
        <v>133.5</v>
      </c>
      <c r="J24" s="51">
        <f t="shared" si="0"/>
        <v>40.05</v>
      </c>
      <c r="K24" s="165">
        <v>79.4</v>
      </c>
      <c r="L24" s="53">
        <f t="shared" si="1"/>
        <v>31.760000000000005</v>
      </c>
      <c r="M24" s="52">
        <f t="shared" si="2"/>
        <v>71.81</v>
      </c>
    </row>
    <row r="25" spans="1:13" s="121" customFormat="1" ht="24.75" customHeight="1">
      <c r="A25" s="50">
        <v>23</v>
      </c>
      <c r="B25" s="51" t="s">
        <v>572</v>
      </c>
      <c r="C25" s="51" t="s">
        <v>31</v>
      </c>
      <c r="D25" s="51" t="s">
        <v>573</v>
      </c>
      <c r="E25" s="51">
        <v>60205715</v>
      </c>
      <c r="F25" s="50" t="s">
        <v>908</v>
      </c>
      <c r="G25" s="51">
        <v>70</v>
      </c>
      <c r="H25" s="51">
        <v>63</v>
      </c>
      <c r="I25" s="51">
        <v>133</v>
      </c>
      <c r="J25" s="51">
        <f t="shared" si="0"/>
        <v>39.9</v>
      </c>
      <c r="K25" s="165">
        <v>79.2</v>
      </c>
      <c r="L25" s="53">
        <f t="shared" si="1"/>
        <v>31.680000000000003</v>
      </c>
      <c r="M25" s="52">
        <f t="shared" si="2"/>
        <v>71.58</v>
      </c>
    </row>
    <row r="26" spans="1:13" s="121" customFormat="1" ht="24.75" customHeight="1">
      <c r="A26" s="50">
        <v>24</v>
      </c>
      <c r="B26" s="51" t="s">
        <v>572</v>
      </c>
      <c r="C26" s="51" t="s">
        <v>31</v>
      </c>
      <c r="D26" s="51" t="s">
        <v>574</v>
      </c>
      <c r="E26" s="51">
        <v>60220724</v>
      </c>
      <c r="F26" s="50" t="s">
        <v>937</v>
      </c>
      <c r="G26" s="51">
        <v>59</v>
      </c>
      <c r="H26" s="51">
        <v>68</v>
      </c>
      <c r="I26" s="51">
        <v>127</v>
      </c>
      <c r="J26" s="51">
        <f t="shared" si="0"/>
        <v>38.1</v>
      </c>
      <c r="K26" s="165">
        <v>79.6</v>
      </c>
      <c r="L26" s="53">
        <f t="shared" si="1"/>
        <v>31.84</v>
      </c>
      <c r="M26" s="52">
        <f t="shared" si="2"/>
        <v>69.94</v>
      </c>
    </row>
    <row r="27" spans="1:13" s="121" customFormat="1" ht="24.75" customHeight="1">
      <c r="A27" s="50">
        <v>25</v>
      </c>
      <c r="B27" s="51" t="s">
        <v>572</v>
      </c>
      <c r="C27" s="51" t="s">
        <v>31</v>
      </c>
      <c r="D27" s="51" t="s">
        <v>575</v>
      </c>
      <c r="E27" s="51">
        <v>60216628</v>
      </c>
      <c r="F27" s="50" t="s">
        <v>937</v>
      </c>
      <c r="G27" s="51">
        <v>64</v>
      </c>
      <c r="H27" s="51">
        <v>50.5</v>
      </c>
      <c r="I27" s="51">
        <v>114.5</v>
      </c>
      <c r="J27" s="51">
        <f t="shared" si="0"/>
        <v>34.35</v>
      </c>
      <c r="K27" s="165">
        <v>79.8</v>
      </c>
      <c r="L27" s="53">
        <f t="shared" si="1"/>
        <v>31.92</v>
      </c>
      <c r="M27" s="52">
        <f t="shared" si="2"/>
        <v>66.27000000000001</v>
      </c>
    </row>
    <row r="28" spans="1:13" s="121" customFormat="1" ht="24.75" customHeight="1">
      <c r="A28" s="50">
        <v>26</v>
      </c>
      <c r="B28" s="51" t="s">
        <v>572</v>
      </c>
      <c r="C28" s="51" t="s">
        <v>31</v>
      </c>
      <c r="D28" s="51" t="s">
        <v>83</v>
      </c>
      <c r="E28" s="51">
        <v>60214023</v>
      </c>
      <c r="F28" s="50" t="s">
        <v>937</v>
      </c>
      <c r="G28" s="51">
        <v>54</v>
      </c>
      <c r="H28" s="51">
        <v>58</v>
      </c>
      <c r="I28" s="51">
        <v>112</v>
      </c>
      <c r="J28" s="51">
        <f t="shared" si="0"/>
        <v>33.6</v>
      </c>
      <c r="K28" s="165">
        <v>77</v>
      </c>
      <c r="L28" s="53">
        <f t="shared" si="1"/>
        <v>30.8</v>
      </c>
      <c r="M28" s="52">
        <f t="shared" si="2"/>
        <v>64.4</v>
      </c>
    </row>
    <row r="29" spans="1:13" s="121" customFormat="1" ht="24.75" customHeight="1">
      <c r="A29" s="50">
        <v>27</v>
      </c>
      <c r="B29" s="51" t="s">
        <v>572</v>
      </c>
      <c r="C29" s="51" t="s">
        <v>31</v>
      </c>
      <c r="D29" s="51" t="s">
        <v>576</v>
      </c>
      <c r="E29" s="51">
        <v>60211607</v>
      </c>
      <c r="F29" s="50" t="s">
        <v>938</v>
      </c>
      <c r="G29" s="51">
        <v>62</v>
      </c>
      <c r="H29" s="51">
        <v>48.5</v>
      </c>
      <c r="I29" s="51">
        <v>110.5</v>
      </c>
      <c r="J29" s="51">
        <f t="shared" si="0"/>
        <v>33.15</v>
      </c>
      <c r="K29" s="165">
        <v>0</v>
      </c>
      <c r="L29" s="53">
        <f t="shared" si="1"/>
        <v>0</v>
      </c>
      <c r="M29" s="52">
        <f t="shared" si="2"/>
        <v>33.15</v>
      </c>
    </row>
    <row r="30" spans="1:13" s="121" customFormat="1" ht="24.75" customHeight="1">
      <c r="A30" s="50">
        <v>28</v>
      </c>
      <c r="B30" s="51" t="s">
        <v>572</v>
      </c>
      <c r="C30" s="51" t="s">
        <v>11</v>
      </c>
      <c r="D30" s="51" t="s">
        <v>577</v>
      </c>
      <c r="E30" s="51">
        <v>60207129</v>
      </c>
      <c r="F30" s="50" t="s">
        <v>939</v>
      </c>
      <c r="G30" s="51">
        <v>74</v>
      </c>
      <c r="H30" s="51">
        <v>50.5</v>
      </c>
      <c r="I30" s="51">
        <v>124.5</v>
      </c>
      <c r="J30" s="51">
        <f t="shared" si="0"/>
        <v>37.35</v>
      </c>
      <c r="K30" s="165">
        <v>82.9</v>
      </c>
      <c r="L30" s="53">
        <f t="shared" si="1"/>
        <v>33.160000000000004</v>
      </c>
      <c r="M30" s="52">
        <f t="shared" si="2"/>
        <v>70.51</v>
      </c>
    </row>
    <row r="31" spans="1:13" s="121" customFormat="1" ht="24.75" customHeight="1">
      <c r="A31" s="50">
        <v>29</v>
      </c>
      <c r="B31" s="51" t="s">
        <v>572</v>
      </c>
      <c r="C31" s="51" t="s">
        <v>11</v>
      </c>
      <c r="D31" s="51" t="s">
        <v>578</v>
      </c>
      <c r="E31" s="51">
        <v>60205515</v>
      </c>
      <c r="F31" s="50" t="s">
        <v>940</v>
      </c>
      <c r="G31" s="51">
        <v>58</v>
      </c>
      <c r="H31" s="51">
        <v>64</v>
      </c>
      <c r="I31" s="51">
        <v>122</v>
      </c>
      <c r="J31" s="51">
        <f t="shared" si="0"/>
        <v>36.6</v>
      </c>
      <c r="K31" s="165">
        <v>77.1</v>
      </c>
      <c r="L31" s="53">
        <f t="shared" si="1"/>
        <v>30.84</v>
      </c>
      <c r="M31" s="52">
        <f t="shared" si="2"/>
        <v>67.44</v>
      </c>
    </row>
    <row r="32" spans="1:13" s="121" customFormat="1" ht="24.75" customHeight="1">
      <c r="A32" s="50">
        <v>30</v>
      </c>
      <c r="B32" s="51" t="s">
        <v>572</v>
      </c>
      <c r="C32" s="51" t="s">
        <v>11</v>
      </c>
      <c r="D32" s="51" t="s">
        <v>579</v>
      </c>
      <c r="E32" s="51">
        <v>60211219</v>
      </c>
      <c r="F32" s="50" t="s">
        <v>940</v>
      </c>
      <c r="G32" s="51">
        <v>57</v>
      </c>
      <c r="H32" s="51">
        <v>61.5</v>
      </c>
      <c r="I32" s="51">
        <v>118.5</v>
      </c>
      <c r="J32" s="51">
        <f t="shared" si="0"/>
        <v>35.55</v>
      </c>
      <c r="K32" s="165">
        <v>74.8</v>
      </c>
      <c r="L32" s="53">
        <f t="shared" si="1"/>
        <v>29.92</v>
      </c>
      <c r="M32" s="52">
        <f t="shared" si="2"/>
        <v>65.47</v>
      </c>
    </row>
    <row r="33" spans="1:13" s="121" customFormat="1" ht="24.75" customHeight="1">
      <c r="A33" s="50">
        <v>31</v>
      </c>
      <c r="B33" s="51" t="s">
        <v>572</v>
      </c>
      <c r="C33" s="51" t="s">
        <v>581</v>
      </c>
      <c r="D33" s="51" t="s">
        <v>580</v>
      </c>
      <c r="E33" s="51">
        <v>60210111</v>
      </c>
      <c r="F33" s="50" t="s">
        <v>941</v>
      </c>
      <c r="G33" s="51">
        <v>67</v>
      </c>
      <c r="H33" s="51">
        <v>78</v>
      </c>
      <c r="I33" s="51">
        <v>145</v>
      </c>
      <c r="J33" s="51">
        <f t="shared" si="0"/>
        <v>43.5</v>
      </c>
      <c r="K33" s="165">
        <v>81.8</v>
      </c>
      <c r="L33" s="53">
        <f t="shared" si="1"/>
        <v>32.72</v>
      </c>
      <c r="M33" s="52">
        <f t="shared" si="2"/>
        <v>76.22</v>
      </c>
    </row>
    <row r="34" spans="1:13" s="121" customFormat="1" ht="24.75" customHeight="1">
      <c r="A34" s="50">
        <v>32</v>
      </c>
      <c r="B34" s="51" t="s">
        <v>572</v>
      </c>
      <c r="C34" s="51" t="s">
        <v>581</v>
      </c>
      <c r="D34" s="51" t="s">
        <v>582</v>
      </c>
      <c r="E34" s="51">
        <v>60204305</v>
      </c>
      <c r="F34" s="50" t="s">
        <v>942</v>
      </c>
      <c r="G34" s="51">
        <v>62</v>
      </c>
      <c r="H34" s="51">
        <v>71</v>
      </c>
      <c r="I34" s="51">
        <v>133</v>
      </c>
      <c r="J34" s="51">
        <f t="shared" si="0"/>
        <v>39.9</v>
      </c>
      <c r="K34" s="165">
        <v>75.6</v>
      </c>
      <c r="L34" s="53">
        <f t="shared" si="1"/>
        <v>30.24</v>
      </c>
      <c r="M34" s="52">
        <f t="shared" si="2"/>
        <v>70.14</v>
      </c>
    </row>
    <row r="35" spans="1:13" s="121" customFormat="1" ht="24.75" customHeight="1">
      <c r="A35" s="50">
        <v>33</v>
      </c>
      <c r="B35" s="51" t="s">
        <v>572</v>
      </c>
      <c r="C35" s="51" t="s">
        <v>581</v>
      </c>
      <c r="D35" s="51" t="s">
        <v>583</v>
      </c>
      <c r="E35" s="51">
        <v>60210619</v>
      </c>
      <c r="F35" s="50" t="s">
        <v>943</v>
      </c>
      <c r="G35" s="51">
        <v>54</v>
      </c>
      <c r="H35" s="51">
        <v>74.5</v>
      </c>
      <c r="I35" s="51">
        <v>128.5</v>
      </c>
      <c r="J35" s="51">
        <f t="shared" si="0"/>
        <v>38.55</v>
      </c>
      <c r="K35" s="165">
        <v>76.2</v>
      </c>
      <c r="L35" s="53">
        <f t="shared" si="1"/>
        <v>30.480000000000004</v>
      </c>
      <c r="M35" s="52">
        <f t="shared" si="2"/>
        <v>69.03</v>
      </c>
    </row>
  </sheetData>
  <sheetProtection/>
  <mergeCells count="1">
    <mergeCell ref="A1:M1"/>
  </mergeCells>
  <printOptions/>
  <pageMargins left="0.7" right="0.7" top="0.75" bottom="0.75" header="0.3" footer="0.3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5"/>
  <sheetViews>
    <sheetView zoomScale="120" zoomScaleNormal="120" zoomScalePageLayoutView="0" workbookViewId="0" topLeftCell="A22">
      <selection activeCell="N19" sqref="N1:N16384"/>
    </sheetView>
  </sheetViews>
  <sheetFormatPr defaultColWidth="9.00390625" defaultRowHeight="14.25"/>
  <cols>
    <col min="1" max="1" width="4.25390625" style="8" customWidth="1"/>
    <col min="2" max="2" width="23.375" style="8" customWidth="1"/>
    <col min="3" max="3" width="13.25390625" style="8" customWidth="1"/>
    <col min="4" max="4" width="7.00390625" style="8" customWidth="1"/>
    <col min="5" max="5" width="8.125" style="8" customWidth="1"/>
    <col min="6" max="6" width="6.625" style="8" customWidth="1"/>
    <col min="7" max="8" width="8.375" style="8" customWidth="1"/>
    <col min="9" max="10" width="8.375" style="9" customWidth="1"/>
    <col min="11" max="11" width="8.375" style="146" customWidth="1"/>
    <col min="12" max="13" width="8.375" style="9" customWidth="1"/>
    <col min="14" max="16384" width="9.00390625" style="8" customWidth="1"/>
  </cols>
  <sheetData>
    <row r="1" spans="1:13" ht="25.5" customHeight="1">
      <c r="A1" s="210" t="s">
        <v>945</v>
      </c>
      <c r="B1" s="211"/>
      <c r="C1" s="211"/>
      <c r="D1" s="211"/>
      <c r="E1" s="211"/>
      <c r="F1" s="212"/>
      <c r="G1" s="212"/>
      <c r="H1" s="212"/>
      <c r="I1" s="213"/>
      <c r="J1" s="213"/>
      <c r="K1" s="213"/>
      <c r="L1" s="213"/>
      <c r="M1" s="213"/>
    </row>
    <row r="2" spans="1:13" ht="24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51" t="s">
        <v>116</v>
      </c>
      <c r="H2" s="51" t="s">
        <v>117</v>
      </c>
      <c r="I2" s="51" t="s">
        <v>118</v>
      </c>
      <c r="J2" s="2" t="s">
        <v>7</v>
      </c>
      <c r="K2" s="63" t="s">
        <v>8</v>
      </c>
      <c r="L2" s="2" t="s">
        <v>9</v>
      </c>
      <c r="M2" s="2" t="s">
        <v>51</v>
      </c>
    </row>
    <row r="3" spans="1:13" s="121" customFormat="1" ht="25.5" customHeight="1">
      <c r="A3" s="50">
        <v>1</v>
      </c>
      <c r="B3" s="51" t="s">
        <v>572</v>
      </c>
      <c r="C3" s="51" t="s">
        <v>14</v>
      </c>
      <c r="D3" s="51" t="s">
        <v>53</v>
      </c>
      <c r="E3" s="51">
        <v>60223506</v>
      </c>
      <c r="F3" s="50" t="s">
        <v>946</v>
      </c>
      <c r="G3" s="51">
        <v>79</v>
      </c>
      <c r="H3" s="51">
        <v>76.5</v>
      </c>
      <c r="I3" s="51">
        <v>155.5</v>
      </c>
      <c r="J3" s="51">
        <f>I3/2*0.6</f>
        <v>46.65</v>
      </c>
      <c r="K3" s="165">
        <v>79.7</v>
      </c>
      <c r="L3" s="53">
        <f>K3*0.4</f>
        <v>31.880000000000003</v>
      </c>
      <c r="M3" s="52">
        <f>J3+L3</f>
        <v>78.53</v>
      </c>
    </row>
    <row r="4" spans="1:13" s="121" customFormat="1" ht="25.5" customHeight="1">
      <c r="A4" s="50">
        <v>2</v>
      </c>
      <c r="B4" s="51" t="s">
        <v>572</v>
      </c>
      <c r="C4" s="51" t="s">
        <v>14</v>
      </c>
      <c r="D4" s="51" t="s">
        <v>95</v>
      </c>
      <c r="E4" s="51">
        <v>60216914</v>
      </c>
      <c r="F4" s="50" t="s">
        <v>943</v>
      </c>
      <c r="G4" s="51">
        <v>67</v>
      </c>
      <c r="H4" s="51">
        <v>76</v>
      </c>
      <c r="I4" s="51">
        <v>143</v>
      </c>
      <c r="J4" s="51">
        <f aca="true" t="shared" si="0" ref="J4:J35">I4/2*0.6</f>
        <v>42.9</v>
      </c>
      <c r="K4" s="165">
        <v>76.2</v>
      </c>
      <c r="L4" s="53">
        <f aca="true" t="shared" si="1" ref="L4:L35">K4*0.4</f>
        <v>30.480000000000004</v>
      </c>
      <c r="M4" s="52">
        <f aca="true" t="shared" si="2" ref="M4:M35">J4+L4</f>
        <v>73.38</v>
      </c>
    </row>
    <row r="5" spans="1:13" s="121" customFormat="1" ht="25.5" customHeight="1">
      <c r="A5" s="50">
        <v>3</v>
      </c>
      <c r="B5" s="51" t="s">
        <v>572</v>
      </c>
      <c r="C5" s="51" t="s">
        <v>14</v>
      </c>
      <c r="D5" s="51" t="s">
        <v>584</v>
      </c>
      <c r="E5" s="51">
        <v>60209228</v>
      </c>
      <c r="F5" s="50" t="s">
        <v>943</v>
      </c>
      <c r="G5" s="51">
        <v>61</v>
      </c>
      <c r="H5" s="51">
        <v>72</v>
      </c>
      <c r="I5" s="51">
        <v>133</v>
      </c>
      <c r="J5" s="51">
        <f t="shared" si="0"/>
        <v>39.9</v>
      </c>
      <c r="K5" s="165">
        <v>79.3</v>
      </c>
      <c r="L5" s="53">
        <f t="shared" si="1"/>
        <v>31.72</v>
      </c>
      <c r="M5" s="52">
        <f t="shared" si="2"/>
        <v>71.62</v>
      </c>
    </row>
    <row r="6" spans="1:13" s="121" customFormat="1" ht="25.5" customHeight="1">
      <c r="A6" s="50">
        <v>4</v>
      </c>
      <c r="B6" s="51" t="s">
        <v>572</v>
      </c>
      <c r="C6" s="51" t="s">
        <v>14</v>
      </c>
      <c r="D6" s="51" t="s">
        <v>585</v>
      </c>
      <c r="E6" s="51">
        <v>60209721</v>
      </c>
      <c r="F6" s="50" t="s">
        <v>943</v>
      </c>
      <c r="G6" s="51">
        <v>60</v>
      </c>
      <c r="H6" s="51">
        <v>68.5</v>
      </c>
      <c r="I6" s="51">
        <v>128.5</v>
      </c>
      <c r="J6" s="51">
        <f t="shared" si="0"/>
        <v>38.55</v>
      </c>
      <c r="K6" s="165">
        <v>78.8</v>
      </c>
      <c r="L6" s="53">
        <f t="shared" si="1"/>
        <v>31.52</v>
      </c>
      <c r="M6" s="52">
        <f t="shared" si="2"/>
        <v>70.07</v>
      </c>
    </row>
    <row r="7" spans="1:13" s="121" customFormat="1" ht="25.5" customHeight="1">
      <c r="A7" s="50">
        <v>5</v>
      </c>
      <c r="B7" s="51" t="s">
        <v>572</v>
      </c>
      <c r="C7" s="51" t="s">
        <v>14</v>
      </c>
      <c r="D7" s="51" t="s">
        <v>586</v>
      </c>
      <c r="E7" s="51">
        <v>60216003</v>
      </c>
      <c r="F7" s="50" t="s">
        <v>943</v>
      </c>
      <c r="G7" s="51">
        <v>57</v>
      </c>
      <c r="H7" s="51">
        <v>71</v>
      </c>
      <c r="I7" s="51">
        <v>128</v>
      </c>
      <c r="J7" s="51">
        <f t="shared" si="0"/>
        <v>38.4</v>
      </c>
      <c r="K7" s="165">
        <v>84.6</v>
      </c>
      <c r="L7" s="53">
        <f t="shared" si="1"/>
        <v>33.839999999999996</v>
      </c>
      <c r="M7" s="52">
        <f t="shared" si="2"/>
        <v>72.24</v>
      </c>
    </row>
    <row r="8" spans="1:13" s="121" customFormat="1" ht="25.5" customHeight="1">
      <c r="A8" s="50">
        <v>6</v>
      </c>
      <c r="B8" s="51" t="s">
        <v>572</v>
      </c>
      <c r="C8" s="51" t="s">
        <v>14</v>
      </c>
      <c r="D8" s="51" t="s">
        <v>587</v>
      </c>
      <c r="E8" s="51">
        <v>60221012</v>
      </c>
      <c r="F8" s="50" t="s">
        <v>925</v>
      </c>
      <c r="G8" s="51">
        <v>64</v>
      </c>
      <c r="H8" s="51">
        <v>63.5</v>
      </c>
      <c r="I8" s="51">
        <v>127.5</v>
      </c>
      <c r="J8" s="51">
        <f t="shared" si="0"/>
        <v>38.25</v>
      </c>
      <c r="K8" s="165">
        <v>77</v>
      </c>
      <c r="L8" s="53">
        <f t="shared" si="1"/>
        <v>30.8</v>
      </c>
      <c r="M8" s="52">
        <f t="shared" si="2"/>
        <v>69.05</v>
      </c>
    </row>
    <row r="9" spans="1:13" s="121" customFormat="1" ht="25.5" customHeight="1">
      <c r="A9" s="50">
        <v>7</v>
      </c>
      <c r="B9" s="51" t="s">
        <v>572</v>
      </c>
      <c r="C9" s="51" t="s">
        <v>14</v>
      </c>
      <c r="D9" s="51" t="s">
        <v>588</v>
      </c>
      <c r="E9" s="51">
        <v>60226815</v>
      </c>
      <c r="F9" s="50" t="s">
        <v>947</v>
      </c>
      <c r="G9" s="51">
        <v>63</v>
      </c>
      <c r="H9" s="51">
        <v>59</v>
      </c>
      <c r="I9" s="51">
        <v>122</v>
      </c>
      <c r="J9" s="51">
        <f t="shared" si="0"/>
        <v>36.6</v>
      </c>
      <c r="K9" s="165">
        <v>79.8</v>
      </c>
      <c r="L9" s="53">
        <f t="shared" si="1"/>
        <v>31.92</v>
      </c>
      <c r="M9" s="52">
        <f t="shared" si="2"/>
        <v>68.52000000000001</v>
      </c>
    </row>
    <row r="10" spans="1:13" s="121" customFormat="1" ht="25.5" customHeight="1">
      <c r="A10" s="50">
        <v>8</v>
      </c>
      <c r="B10" s="51" t="s">
        <v>572</v>
      </c>
      <c r="C10" s="51" t="s">
        <v>14</v>
      </c>
      <c r="D10" s="51" t="s">
        <v>589</v>
      </c>
      <c r="E10" s="51">
        <v>60215428</v>
      </c>
      <c r="F10" s="50" t="s">
        <v>920</v>
      </c>
      <c r="G10" s="51">
        <v>50</v>
      </c>
      <c r="H10" s="51">
        <v>63.5</v>
      </c>
      <c r="I10" s="51">
        <v>113.5</v>
      </c>
      <c r="J10" s="51">
        <f t="shared" si="0"/>
        <v>34.05</v>
      </c>
      <c r="K10" s="165">
        <v>74</v>
      </c>
      <c r="L10" s="53">
        <f t="shared" si="1"/>
        <v>29.6</v>
      </c>
      <c r="M10" s="52">
        <f t="shared" si="2"/>
        <v>63.65</v>
      </c>
    </row>
    <row r="11" spans="1:13" s="121" customFormat="1" ht="25.5" customHeight="1">
      <c r="A11" s="50">
        <v>9</v>
      </c>
      <c r="B11" s="51" t="s">
        <v>572</v>
      </c>
      <c r="C11" s="51" t="s">
        <v>14</v>
      </c>
      <c r="D11" s="51" t="s">
        <v>590</v>
      </c>
      <c r="E11" s="51">
        <v>60220718</v>
      </c>
      <c r="F11" s="50" t="s">
        <v>948</v>
      </c>
      <c r="G11" s="51">
        <v>46</v>
      </c>
      <c r="H11" s="51">
        <v>67</v>
      </c>
      <c r="I11" s="51">
        <v>113</v>
      </c>
      <c r="J11" s="51">
        <f t="shared" si="0"/>
        <v>33.9</v>
      </c>
      <c r="K11" s="165">
        <v>81.8</v>
      </c>
      <c r="L11" s="53">
        <f t="shared" si="1"/>
        <v>32.72</v>
      </c>
      <c r="M11" s="52">
        <f t="shared" si="2"/>
        <v>66.62</v>
      </c>
    </row>
    <row r="12" spans="1:13" s="121" customFormat="1" ht="25.5" customHeight="1">
      <c r="A12" s="50">
        <v>10</v>
      </c>
      <c r="B12" s="51" t="s">
        <v>75</v>
      </c>
      <c r="C12" s="51" t="s">
        <v>14</v>
      </c>
      <c r="D12" s="51" t="s">
        <v>617</v>
      </c>
      <c r="E12" s="51">
        <v>60222218</v>
      </c>
      <c r="F12" s="50" t="s">
        <v>948</v>
      </c>
      <c r="G12" s="51">
        <v>71</v>
      </c>
      <c r="H12" s="51">
        <v>67</v>
      </c>
      <c r="I12" s="51">
        <v>138</v>
      </c>
      <c r="J12" s="51">
        <f t="shared" si="0"/>
        <v>41.4</v>
      </c>
      <c r="K12" s="165">
        <v>76.4</v>
      </c>
      <c r="L12" s="53">
        <f t="shared" si="1"/>
        <v>30.560000000000002</v>
      </c>
      <c r="M12" s="52">
        <f t="shared" si="2"/>
        <v>71.96000000000001</v>
      </c>
    </row>
    <row r="13" spans="1:13" s="121" customFormat="1" ht="25.5" customHeight="1">
      <c r="A13" s="50">
        <v>11</v>
      </c>
      <c r="B13" s="51" t="s">
        <v>75</v>
      </c>
      <c r="C13" s="51" t="s">
        <v>14</v>
      </c>
      <c r="D13" s="51" t="s">
        <v>618</v>
      </c>
      <c r="E13" s="51">
        <v>60222504</v>
      </c>
      <c r="F13" s="50" t="s">
        <v>949</v>
      </c>
      <c r="G13" s="51">
        <v>64</v>
      </c>
      <c r="H13" s="51">
        <v>71.5</v>
      </c>
      <c r="I13" s="51">
        <v>135.5</v>
      </c>
      <c r="J13" s="51">
        <f t="shared" si="0"/>
        <v>40.65</v>
      </c>
      <c r="K13" s="165">
        <v>79</v>
      </c>
      <c r="L13" s="53">
        <f t="shared" si="1"/>
        <v>31.6</v>
      </c>
      <c r="M13" s="52">
        <f t="shared" si="2"/>
        <v>72.25</v>
      </c>
    </row>
    <row r="14" spans="1:13" s="121" customFormat="1" ht="25.5" customHeight="1">
      <c r="A14" s="50">
        <v>12</v>
      </c>
      <c r="B14" s="51" t="s">
        <v>75</v>
      </c>
      <c r="C14" s="51" t="s">
        <v>14</v>
      </c>
      <c r="D14" s="51" t="s">
        <v>619</v>
      </c>
      <c r="E14" s="51">
        <v>60228021</v>
      </c>
      <c r="F14" s="50" t="s">
        <v>949</v>
      </c>
      <c r="G14" s="51">
        <v>70</v>
      </c>
      <c r="H14" s="51">
        <v>64.5</v>
      </c>
      <c r="I14" s="51">
        <v>134.5</v>
      </c>
      <c r="J14" s="51">
        <f t="shared" si="0"/>
        <v>40.35</v>
      </c>
      <c r="K14" s="165">
        <v>76.6</v>
      </c>
      <c r="L14" s="53">
        <f t="shared" si="1"/>
        <v>30.64</v>
      </c>
      <c r="M14" s="52">
        <f t="shared" si="2"/>
        <v>70.99000000000001</v>
      </c>
    </row>
    <row r="15" spans="1:13" s="121" customFormat="1" ht="25.5" customHeight="1">
      <c r="A15" s="50">
        <v>13</v>
      </c>
      <c r="B15" s="51" t="s">
        <v>75</v>
      </c>
      <c r="C15" s="51" t="s">
        <v>14</v>
      </c>
      <c r="D15" s="51" t="s">
        <v>620</v>
      </c>
      <c r="E15" s="51">
        <v>60216221</v>
      </c>
      <c r="F15" s="50" t="s">
        <v>950</v>
      </c>
      <c r="G15" s="51">
        <v>68</v>
      </c>
      <c r="H15" s="51">
        <v>66.5</v>
      </c>
      <c r="I15" s="51">
        <v>134.5</v>
      </c>
      <c r="J15" s="51">
        <f t="shared" si="0"/>
        <v>40.35</v>
      </c>
      <c r="K15" s="165">
        <v>76</v>
      </c>
      <c r="L15" s="53">
        <f t="shared" si="1"/>
        <v>30.400000000000002</v>
      </c>
      <c r="M15" s="52">
        <f t="shared" si="2"/>
        <v>70.75</v>
      </c>
    </row>
    <row r="16" spans="1:13" s="121" customFormat="1" ht="25.5" customHeight="1">
      <c r="A16" s="50">
        <v>14</v>
      </c>
      <c r="B16" s="51" t="s">
        <v>75</v>
      </c>
      <c r="C16" s="51" t="s">
        <v>14</v>
      </c>
      <c r="D16" s="51" t="s">
        <v>621</v>
      </c>
      <c r="E16" s="51">
        <v>60210330</v>
      </c>
      <c r="F16" s="50" t="s">
        <v>950</v>
      </c>
      <c r="G16" s="51">
        <v>66</v>
      </c>
      <c r="H16" s="51">
        <v>68.5</v>
      </c>
      <c r="I16" s="51">
        <v>134.5</v>
      </c>
      <c r="J16" s="51">
        <f t="shared" si="0"/>
        <v>40.35</v>
      </c>
      <c r="K16" s="165">
        <v>82</v>
      </c>
      <c r="L16" s="53">
        <f t="shared" si="1"/>
        <v>32.800000000000004</v>
      </c>
      <c r="M16" s="52">
        <f t="shared" si="2"/>
        <v>73.15</v>
      </c>
    </row>
    <row r="17" spans="1:13" s="121" customFormat="1" ht="25.5" customHeight="1">
      <c r="A17" s="50">
        <v>15</v>
      </c>
      <c r="B17" s="51" t="s">
        <v>75</v>
      </c>
      <c r="C17" s="51" t="s">
        <v>14</v>
      </c>
      <c r="D17" s="51" t="s">
        <v>69</v>
      </c>
      <c r="E17" s="51">
        <v>60213723</v>
      </c>
      <c r="F17" s="50" t="s">
        <v>950</v>
      </c>
      <c r="G17" s="51">
        <v>64</v>
      </c>
      <c r="H17" s="51">
        <v>69.5</v>
      </c>
      <c r="I17" s="51">
        <v>133.5</v>
      </c>
      <c r="J17" s="51">
        <f t="shared" si="0"/>
        <v>40.05</v>
      </c>
      <c r="K17" s="165">
        <v>77.4</v>
      </c>
      <c r="L17" s="53">
        <f t="shared" si="1"/>
        <v>30.960000000000004</v>
      </c>
      <c r="M17" s="52">
        <f t="shared" si="2"/>
        <v>71.01</v>
      </c>
    </row>
    <row r="18" spans="1:13" s="121" customFormat="1" ht="25.5" customHeight="1">
      <c r="A18" s="50">
        <v>16</v>
      </c>
      <c r="B18" s="51" t="s">
        <v>626</v>
      </c>
      <c r="C18" s="51" t="s">
        <v>64</v>
      </c>
      <c r="D18" s="51" t="s">
        <v>625</v>
      </c>
      <c r="E18" s="51">
        <v>60205123</v>
      </c>
      <c r="F18" s="50" t="s">
        <v>951</v>
      </c>
      <c r="G18" s="51">
        <v>67</v>
      </c>
      <c r="H18" s="51">
        <v>69.5</v>
      </c>
      <c r="I18" s="51">
        <v>136.5</v>
      </c>
      <c r="J18" s="51">
        <f t="shared" si="0"/>
        <v>40.949999999999996</v>
      </c>
      <c r="K18" s="165">
        <v>76.2</v>
      </c>
      <c r="L18" s="53">
        <f t="shared" si="1"/>
        <v>30.480000000000004</v>
      </c>
      <c r="M18" s="52">
        <f t="shared" si="2"/>
        <v>71.43</v>
      </c>
    </row>
    <row r="19" spans="1:13" s="121" customFormat="1" ht="24" customHeight="1">
      <c r="A19" s="50">
        <v>17</v>
      </c>
      <c r="B19" s="51" t="s">
        <v>626</v>
      </c>
      <c r="C19" s="51" t="s">
        <v>64</v>
      </c>
      <c r="D19" s="51" t="s">
        <v>627</v>
      </c>
      <c r="E19" s="51">
        <v>60204219</v>
      </c>
      <c r="F19" s="50" t="s">
        <v>952</v>
      </c>
      <c r="G19" s="51">
        <v>62</v>
      </c>
      <c r="H19" s="51">
        <v>73</v>
      </c>
      <c r="I19" s="51">
        <v>135</v>
      </c>
      <c r="J19" s="51">
        <f t="shared" si="0"/>
        <v>40.5</v>
      </c>
      <c r="K19" s="165">
        <v>77.9</v>
      </c>
      <c r="L19" s="53">
        <f t="shared" si="1"/>
        <v>31.160000000000004</v>
      </c>
      <c r="M19" s="52">
        <f t="shared" si="2"/>
        <v>71.66</v>
      </c>
    </row>
    <row r="20" spans="1:13" s="121" customFormat="1" ht="24" customHeight="1">
      <c r="A20" s="50">
        <v>18</v>
      </c>
      <c r="B20" s="51" t="s">
        <v>626</v>
      </c>
      <c r="C20" s="51" t="s">
        <v>64</v>
      </c>
      <c r="D20" s="51" t="s">
        <v>628</v>
      </c>
      <c r="E20" s="51">
        <v>60222518</v>
      </c>
      <c r="F20" s="50" t="s">
        <v>953</v>
      </c>
      <c r="G20" s="51">
        <v>60</v>
      </c>
      <c r="H20" s="51">
        <v>75</v>
      </c>
      <c r="I20" s="51">
        <v>135</v>
      </c>
      <c r="J20" s="51">
        <f t="shared" si="0"/>
        <v>40.5</v>
      </c>
      <c r="K20" s="165">
        <v>80.6</v>
      </c>
      <c r="L20" s="53">
        <f t="shared" si="1"/>
        <v>32.24</v>
      </c>
      <c r="M20" s="52">
        <f t="shared" si="2"/>
        <v>72.74000000000001</v>
      </c>
    </row>
    <row r="21" spans="1:13" s="121" customFormat="1" ht="24" customHeight="1">
      <c r="A21" s="50">
        <v>19</v>
      </c>
      <c r="B21" s="51" t="s">
        <v>629</v>
      </c>
      <c r="C21" s="51" t="s">
        <v>107</v>
      </c>
      <c r="D21" s="51" t="s">
        <v>108</v>
      </c>
      <c r="E21" s="51">
        <v>60208323</v>
      </c>
      <c r="F21" s="50" t="s">
        <v>954</v>
      </c>
      <c r="G21" s="51">
        <v>70</v>
      </c>
      <c r="H21" s="51">
        <v>72.5</v>
      </c>
      <c r="I21" s="51">
        <v>142.5</v>
      </c>
      <c r="J21" s="51">
        <f t="shared" si="0"/>
        <v>42.75</v>
      </c>
      <c r="K21" s="165">
        <v>77.2</v>
      </c>
      <c r="L21" s="53">
        <f t="shared" si="1"/>
        <v>30.880000000000003</v>
      </c>
      <c r="M21" s="52">
        <f t="shared" si="2"/>
        <v>73.63</v>
      </c>
    </row>
    <row r="22" spans="1:13" s="121" customFormat="1" ht="24" customHeight="1">
      <c r="A22" s="50">
        <v>20</v>
      </c>
      <c r="B22" s="51" t="s">
        <v>629</v>
      </c>
      <c r="C22" s="51" t="s">
        <v>107</v>
      </c>
      <c r="D22" s="51" t="s">
        <v>630</v>
      </c>
      <c r="E22" s="51">
        <v>60209607</v>
      </c>
      <c r="F22" s="50" t="s">
        <v>955</v>
      </c>
      <c r="G22" s="51">
        <v>70</v>
      </c>
      <c r="H22" s="51">
        <v>67.5</v>
      </c>
      <c r="I22" s="51">
        <v>137.5</v>
      </c>
      <c r="J22" s="51">
        <f t="shared" si="0"/>
        <v>41.25</v>
      </c>
      <c r="K22" s="165">
        <v>81.7</v>
      </c>
      <c r="L22" s="53">
        <f t="shared" si="1"/>
        <v>32.68</v>
      </c>
      <c r="M22" s="52">
        <f t="shared" si="2"/>
        <v>73.93</v>
      </c>
    </row>
    <row r="23" spans="1:13" s="121" customFormat="1" ht="24" customHeight="1">
      <c r="A23" s="50">
        <v>21</v>
      </c>
      <c r="B23" s="51" t="s">
        <v>629</v>
      </c>
      <c r="C23" s="51" t="s">
        <v>107</v>
      </c>
      <c r="D23" s="51" t="s">
        <v>631</v>
      </c>
      <c r="E23" s="51">
        <v>60227116</v>
      </c>
      <c r="F23" s="50" t="s">
        <v>955</v>
      </c>
      <c r="G23" s="51">
        <v>63</v>
      </c>
      <c r="H23" s="51">
        <v>72</v>
      </c>
      <c r="I23" s="51">
        <v>135</v>
      </c>
      <c r="J23" s="51">
        <f t="shared" si="0"/>
        <v>40.5</v>
      </c>
      <c r="K23" s="165">
        <v>77.8</v>
      </c>
      <c r="L23" s="53">
        <f t="shared" si="1"/>
        <v>31.12</v>
      </c>
      <c r="M23" s="52">
        <f t="shared" si="2"/>
        <v>71.62</v>
      </c>
    </row>
    <row r="24" spans="1:13" s="121" customFormat="1" ht="24" customHeight="1">
      <c r="A24" s="50">
        <v>22</v>
      </c>
      <c r="B24" s="51" t="s">
        <v>74</v>
      </c>
      <c r="C24" s="51" t="s">
        <v>107</v>
      </c>
      <c r="D24" s="51" t="s">
        <v>632</v>
      </c>
      <c r="E24" s="51">
        <v>60225411</v>
      </c>
      <c r="F24" s="50" t="s">
        <v>908</v>
      </c>
      <c r="G24" s="51">
        <v>73</v>
      </c>
      <c r="H24" s="51">
        <v>78</v>
      </c>
      <c r="I24" s="51">
        <v>151</v>
      </c>
      <c r="J24" s="51">
        <f t="shared" si="0"/>
        <v>45.3</v>
      </c>
      <c r="K24" s="165">
        <v>75.2</v>
      </c>
      <c r="L24" s="53">
        <f t="shared" si="1"/>
        <v>30.080000000000002</v>
      </c>
      <c r="M24" s="52">
        <f t="shared" si="2"/>
        <v>75.38</v>
      </c>
    </row>
    <row r="25" spans="1:13" s="121" customFormat="1" ht="24" customHeight="1">
      <c r="A25" s="50">
        <v>23</v>
      </c>
      <c r="B25" s="51" t="s">
        <v>74</v>
      </c>
      <c r="C25" s="51" t="s">
        <v>107</v>
      </c>
      <c r="D25" s="51" t="s">
        <v>388</v>
      </c>
      <c r="E25" s="51">
        <v>60221110</v>
      </c>
      <c r="F25" s="50" t="s">
        <v>908</v>
      </c>
      <c r="G25" s="51">
        <v>67</v>
      </c>
      <c r="H25" s="51">
        <v>75</v>
      </c>
      <c r="I25" s="51">
        <v>142</v>
      </c>
      <c r="J25" s="51">
        <f t="shared" si="0"/>
        <v>42.6</v>
      </c>
      <c r="K25" s="165">
        <v>80.2</v>
      </c>
      <c r="L25" s="53">
        <f t="shared" si="1"/>
        <v>32.080000000000005</v>
      </c>
      <c r="M25" s="52">
        <f t="shared" si="2"/>
        <v>74.68</v>
      </c>
    </row>
    <row r="26" spans="1:13" s="121" customFormat="1" ht="24" customHeight="1">
      <c r="A26" s="50">
        <v>24</v>
      </c>
      <c r="B26" s="51" t="s">
        <v>74</v>
      </c>
      <c r="C26" s="51" t="s">
        <v>107</v>
      </c>
      <c r="D26" s="51" t="s">
        <v>633</v>
      </c>
      <c r="E26" s="51">
        <v>60209602</v>
      </c>
      <c r="F26" s="50" t="s">
        <v>956</v>
      </c>
      <c r="G26" s="51">
        <v>74</v>
      </c>
      <c r="H26" s="51">
        <v>65.5</v>
      </c>
      <c r="I26" s="51">
        <v>139.5</v>
      </c>
      <c r="J26" s="51">
        <f t="shared" si="0"/>
        <v>41.85</v>
      </c>
      <c r="K26" s="165">
        <v>79</v>
      </c>
      <c r="L26" s="53">
        <f t="shared" si="1"/>
        <v>31.6</v>
      </c>
      <c r="M26" s="52">
        <f t="shared" si="2"/>
        <v>73.45</v>
      </c>
    </row>
    <row r="27" spans="1:13" s="121" customFormat="1" ht="24" customHeight="1">
      <c r="A27" s="50">
        <v>25</v>
      </c>
      <c r="B27" s="51" t="s">
        <v>74</v>
      </c>
      <c r="C27" s="51" t="s">
        <v>635</v>
      </c>
      <c r="D27" s="51" t="s">
        <v>634</v>
      </c>
      <c r="E27" s="51">
        <v>60213616</v>
      </c>
      <c r="F27" s="50" t="s">
        <v>956</v>
      </c>
      <c r="G27" s="51">
        <v>66</v>
      </c>
      <c r="H27" s="51">
        <v>72.5</v>
      </c>
      <c r="I27" s="51">
        <v>138.5</v>
      </c>
      <c r="J27" s="51">
        <f t="shared" si="0"/>
        <v>41.55</v>
      </c>
      <c r="K27" s="165">
        <v>82.3</v>
      </c>
      <c r="L27" s="53">
        <f t="shared" si="1"/>
        <v>32.92</v>
      </c>
      <c r="M27" s="52">
        <f t="shared" si="2"/>
        <v>74.47</v>
      </c>
    </row>
    <row r="28" spans="1:13" s="121" customFormat="1" ht="24" customHeight="1">
      <c r="A28" s="50">
        <v>26</v>
      </c>
      <c r="B28" s="51" t="s">
        <v>74</v>
      </c>
      <c r="C28" s="51" t="s">
        <v>635</v>
      </c>
      <c r="D28" s="51" t="s">
        <v>636</v>
      </c>
      <c r="E28" s="51">
        <v>60216918</v>
      </c>
      <c r="F28" s="50" t="s">
        <v>956</v>
      </c>
      <c r="G28" s="51">
        <v>62</v>
      </c>
      <c r="H28" s="51">
        <v>74</v>
      </c>
      <c r="I28" s="51">
        <v>136</v>
      </c>
      <c r="J28" s="51">
        <f t="shared" si="0"/>
        <v>40.8</v>
      </c>
      <c r="K28" s="165">
        <v>72.8</v>
      </c>
      <c r="L28" s="53">
        <f t="shared" si="1"/>
        <v>29.12</v>
      </c>
      <c r="M28" s="52">
        <f t="shared" si="2"/>
        <v>69.92</v>
      </c>
    </row>
    <row r="29" spans="1:13" s="121" customFormat="1" ht="24" customHeight="1">
      <c r="A29" s="50">
        <v>27</v>
      </c>
      <c r="B29" s="51" t="s">
        <v>74</v>
      </c>
      <c r="C29" s="51" t="s">
        <v>635</v>
      </c>
      <c r="D29" s="51" t="s">
        <v>637</v>
      </c>
      <c r="E29" s="51">
        <v>60217717</v>
      </c>
      <c r="F29" s="50" t="s">
        <v>924</v>
      </c>
      <c r="G29" s="51">
        <v>64</v>
      </c>
      <c r="H29" s="51">
        <v>70</v>
      </c>
      <c r="I29" s="51">
        <v>134</v>
      </c>
      <c r="J29" s="51">
        <f t="shared" si="0"/>
        <v>40.199999999999996</v>
      </c>
      <c r="K29" s="165">
        <v>76.8</v>
      </c>
      <c r="L29" s="53">
        <f t="shared" si="1"/>
        <v>30.72</v>
      </c>
      <c r="M29" s="52">
        <f t="shared" si="2"/>
        <v>70.91999999999999</v>
      </c>
    </row>
    <row r="30" spans="1:13" s="121" customFormat="1" ht="24" customHeight="1">
      <c r="A30" s="50">
        <v>28</v>
      </c>
      <c r="B30" s="51" t="s">
        <v>638</v>
      </c>
      <c r="C30" s="51" t="s">
        <v>15</v>
      </c>
      <c r="D30" s="51" t="s">
        <v>110</v>
      </c>
      <c r="E30" s="51">
        <v>60205613</v>
      </c>
      <c r="F30" s="50" t="s">
        <v>957</v>
      </c>
      <c r="G30" s="51">
        <v>62</v>
      </c>
      <c r="H30" s="51">
        <v>70</v>
      </c>
      <c r="I30" s="51">
        <v>132</v>
      </c>
      <c r="J30" s="51">
        <f t="shared" si="0"/>
        <v>39.6</v>
      </c>
      <c r="K30" s="165">
        <v>85.1</v>
      </c>
      <c r="L30" s="53">
        <f t="shared" si="1"/>
        <v>34.04</v>
      </c>
      <c r="M30" s="52">
        <f t="shared" si="2"/>
        <v>73.64</v>
      </c>
    </row>
    <row r="31" spans="1:13" s="121" customFormat="1" ht="24" customHeight="1">
      <c r="A31" s="50">
        <v>29</v>
      </c>
      <c r="B31" s="51" t="s">
        <v>638</v>
      </c>
      <c r="C31" s="51" t="s">
        <v>15</v>
      </c>
      <c r="D31" s="51" t="s">
        <v>639</v>
      </c>
      <c r="E31" s="51">
        <v>60205422</v>
      </c>
      <c r="F31" s="50" t="s">
        <v>957</v>
      </c>
      <c r="G31" s="51">
        <v>63</v>
      </c>
      <c r="H31" s="51">
        <v>65</v>
      </c>
      <c r="I31" s="51">
        <v>128</v>
      </c>
      <c r="J31" s="51">
        <f t="shared" si="0"/>
        <v>38.4</v>
      </c>
      <c r="K31" s="165">
        <v>77.2</v>
      </c>
      <c r="L31" s="53">
        <f t="shared" si="1"/>
        <v>30.880000000000003</v>
      </c>
      <c r="M31" s="52">
        <f t="shared" si="2"/>
        <v>69.28</v>
      </c>
    </row>
    <row r="32" spans="1:13" s="121" customFormat="1" ht="24" customHeight="1">
      <c r="A32" s="50">
        <v>30</v>
      </c>
      <c r="B32" s="51" t="s">
        <v>638</v>
      </c>
      <c r="C32" s="51" t="s">
        <v>15</v>
      </c>
      <c r="D32" s="51" t="s">
        <v>111</v>
      </c>
      <c r="E32" s="51">
        <v>60205117</v>
      </c>
      <c r="F32" s="50" t="s">
        <v>957</v>
      </c>
      <c r="G32" s="51">
        <v>55</v>
      </c>
      <c r="H32" s="51">
        <v>73</v>
      </c>
      <c r="I32" s="51">
        <v>128</v>
      </c>
      <c r="J32" s="51">
        <f t="shared" si="0"/>
        <v>38.4</v>
      </c>
      <c r="K32" s="165">
        <v>75.3</v>
      </c>
      <c r="L32" s="53">
        <f t="shared" si="1"/>
        <v>30.12</v>
      </c>
      <c r="M32" s="52">
        <f t="shared" si="2"/>
        <v>68.52</v>
      </c>
    </row>
    <row r="33" spans="1:13" s="121" customFormat="1" ht="24" customHeight="1">
      <c r="A33" s="50">
        <v>31</v>
      </c>
      <c r="B33" s="51" t="s">
        <v>106</v>
      </c>
      <c r="C33" s="51" t="s">
        <v>15</v>
      </c>
      <c r="D33" s="51" t="s">
        <v>640</v>
      </c>
      <c r="E33" s="51">
        <v>60205607</v>
      </c>
      <c r="F33" s="50" t="s">
        <v>909</v>
      </c>
      <c r="G33" s="51">
        <v>62</v>
      </c>
      <c r="H33" s="51">
        <v>66</v>
      </c>
      <c r="I33" s="51">
        <v>128</v>
      </c>
      <c r="J33" s="51">
        <f t="shared" si="0"/>
        <v>38.4</v>
      </c>
      <c r="K33" s="165">
        <v>75.6</v>
      </c>
      <c r="L33" s="53">
        <f t="shared" si="1"/>
        <v>30.24</v>
      </c>
      <c r="M33" s="52">
        <f t="shared" si="2"/>
        <v>68.64</v>
      </c>
    </row>
    <row r="34" spans="1:13" s="121" customFormat="1" ht="24" customHeight="1">
      <c r="A34" s="50">
        <v>32</v>
      </c>
      <c r="B34" s="51" t="s">
        <v>106</v>
      </c>
      <c r="C34" s="51" t="s">
        <v>15</v>
      </c>
      <c r="D34" s="51" t="s">
        <v>641</v>
      </c>
      <c r="E34" s="51">
        <v>60209902</v>
      </c>
      <c r="F34" s="50" t="s">
        <v>924</v>
      </c>
      <c r="G34" s="51">
        <v>60</v>
      </c>
      <c r="H34" s="51">
        <v>66</v>
      </c>
      <c r="I34" s="51">
        <v>126</v>
      </c>
      <c r="J34" s="51">
        <f t="shared" si="0"/>
        <v>37.8</v>
      </c>
      <c r="K34" s="165">
        <v>76.4</v>
      </c>
      <c r="L34" s="53">
        <f t="shared" si="1"/>
        <v>30.560000000000002</v>
      </c>
      <c r="M34" s="52">
        <f t="shared" si="2"/>
        <v>68.36</v>
      </c>
    </row>
    <row r="35" spans="1:13" s="121" customFormat="1" ht="24" customHeight="1">
      <c r="A35" s="50">
        <v>33</v>
      </c>
      <c r="B35" s="51" t="s">
        <v>106</v>
      </c>
      <c r="C35" s="51" t="s">
        <v>15</v>
      </c>
      <c r="D35" s="51" t="s">
        <v>642</v>
      </c>
      <c r="E35" s="51">
        <v>60208106</v>
      </c>
      <c r="F35" s="50" t="s">
        <v>924</v>
      </c>
      <c r="G35" s="51">
        <v>54</v>
      </c>
      <c r="H35" s="51">
        <v>55.5</v>
      </c>
      <c r="I35" s="51">
        <v>109.5</v>
      </c>
      <c r="J35" s="51">
        <f t="shared" si="0"/>
        <v>32.85</v>
      </c>
      <c r="K35" s="165">
        <v>79.7</v>
      </c>
      <c r="L35" s="53">
        <f t="shared" si="1"/>
        <v>31.880000000000003</v>
      </c>
      <c r="M35" s="52">
        <f t="shared" si="2"/>
        <v>64.73</v>
      </c>
    </row>
  </sheetData>
  <sheetProtection/>
  <mergeCells count="1">
    <mergeCell ref="A1:M1"/>
  </mergeCells>
  <printOptions/>
  <pageMargins left="0.7" right="0.7" top="0.75" bottom="0.75" header="0.3" footer="0.3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5"/>
  <sheetViews>
    <sheetView zoomScale="120" zoomScaleNormal="120" zoomScalePageLayoutView="0" workbookViewId="0" topLeftCell="A1">
      <selection activeCell="F17" sqref="F17"/>
    </sheetView>
  </sheetViews>
  <sheetFormatPr defaultColWidth="9.00390625" defaultRowHeight="14.25"/>
  <cols>
    <col min="1" max="1" width="4.25390625" style="137" customWidth="1"/>
    <col min="2" max="2" width="26.75390625" style="137" customWidth="1"/>
    <col min="3" max="3" width="18.75390625" style="137" customWidth="1"/>
    <col min="4" max="4" width="9.25390625" style="137" customWidth="1"/>
    <col min="5" max="5" width="9.125" style="137" customWidth="1"/>
    <col min="6" max="6" width="6.625" style="137" customWidth="1"/>
    <col min="7" max="8" width="6.875" style="137" customWidth="1"/>
    <col min="9" max="10" width="6.875" style="138" customWidth="1"/>
    <col min="11" max="11" width="6.875" style="182" customWidth="1"/>
    <col min="12" max="13" width="6.875" style="138" customWidth="1"/>
    <col min="14" max="16384" width="9.00390625" style="137" customWidth="1"/>
  </cols>
  <sheetData>
    <row r="1" spans="1:13" s="176" customFormat="1" ht="25.5" customHeight="1">
      <c r="A1" s="210" t="s">
        <v>1185</v>
      </c>
      <c r="B1" s="217"/>
      <c r="C1" s="217"/>
      <c r="D1" s="217"/>
      <c r="E1" s="217"/>
      <c r="F1" s="218"/>
      <c r="G1" s="218"/>
      <c r="H1" s="218"/>
      <c r="I1" s="219"/>
      <c r="J1" s="219"/>
      <c r="K1" s="219"/>
      <c r="L1" s="219"/>
      <c r="M1" s="219"/>
    </row>
    <row r="2" spans="1:13" s="180" customFormat="1" ht="24" customHeight="1">
      <c r="A2" s="177" t="s">
        <v>1</v>
      </c>
      <c r="B2" s="177" t="s">
        <v>2</v>
      </c>
      <c r="C2" s="177" t="s">
        <v>3</v>
      </c>
      <c r="D2" s="177" t="s">
        <v>4</v>
      </c>
      <c r="E2" s="177" t="s">
        <v>5</v>
      </c>
      <c r="F2" s="177" t="s">
        <v>6</v>
      </c>
      <c r="G2" s="178" t="s">
        <v>116</v>
      </c>
      <c r="H2" s="178" t="s">
        <v>117</v>
      </c>
      <c r="I2" s="178" t="s">
        <v>118</v>
      </c>
      <c r="J2" s="179" t="s">
        <v>7</v>
      </c>
      <c r="K2" s="93" t="s">
        <v>8</v>
      </c>
      <c r="L2" s="179" t="s">
        <v>9</v>
      </c>
      <c r="M2" s="179" t="s">
        <v>51</v>
      </c>
    </row>
    <row r="3" spans="1:13" s="121" customFormat="1" ht="25.5" customHeight="1">
      <c r="A3" s="5">
        <v>1</v>
      </c>
      <c r="B3" s="181" t="s">
        <v>644</v>
      </c>
      <c r="C3" s="181" t="s">
        <v>107</v>
      </c>
      <c r="D3" s="181" t="s">
        <v>643</v>
      </c>
      <c r="E3" s="181">
        <v>60224720</v>
      </c>
      <c r="F3" s="5" t="s">
        <v>1186</v>
      </c>
      <c r="G3" s="181">
        <v>67</v>
      </c>
      <c r="H3" s="181">
        <v>69.5</v>
      </c>
      <c r="I3" s="181">
        <v>136.5</v>
      </c>
      <c r="J3" s="181">
        <f>I3/2*0.6</f>
        <v>40.949999999999996</v>
      </c>
      <c r="K3" s="173">
        <v>78.8</v>
      </c>
      <c r="L3" s="114">
        <f>K3*0.4</f>
        <v>31.52</v>
      </c>
      <c r="M3" s="115">
        <f>J3+L3</f>
        <v>72.47</v>
      </c>
    </row>
    <row r="4" spans="1:13" s="121" customFormat="1" ht="25.5" customHeight="1">
      <c r="A4" s="5">
        <v>2</v>
      </c>
      <c r="B4" s="181" t="s">
        <v>644</v>
      </c>
      <c r="C4" s="181" t="s">
        <v>107</v>
      </c>
      <c r="D4" s="181" t="s">
        <v>645</v>
      </c>
      <c r="E4" s="181">
        <v>60216125</v>
      </c>
      <c r="F4" s="5" t="s">
        <v>1186</v>
      </c>
      <c r="G4" s="181">
        <v>62</v>
      </c>
      <c r="H4" s="181">
        <v>66.5</v>
      </c>
      <c r="I4" s="181">
        <v>128.5</v>
      </c>
      <c r="J4" s="181">
        <f aca="true" t="shared" si="0" ref="J4:J35">I4/2*0.6</f>
        <v>38.55</v>
      </c>
      <c r="K4" s="173">
        <v>75.4</v>
      </c>
      <c r="L4" s="114">
        <f aca="true" t="shared" si="1" ref="L4:L35">K4*0.4</f>
        <v>30.160000000000004</v>
      </c>
      <c r="M4" s="115">
        <f aca="true" t="shared" si="2" ref="M4:M35">J4+L4</f>
        <v>68.71000000000001</v>
      </c>
    </row>
    <row r="5" spans="1:13" s="121" customFormat="1" ht="25.5" customHeight="1">
      <c r="A5" s="5">
        <v>3</v>
      </c>
      <c r="B5" s="181" t="s">
        <v>644</v>
      </c>
      <c r="C5" s="181" t="s">
        <v>107</v>
      </c>
      <c r="D5" s="181" t="s">
        <v>646</v>
      </c>
      <c r="E5" s="181">
        <v>60207022</v>
      </c>
      <c r="F5" s="5" t="s">
        <v>1186</v>
      </c>
      <c r="G5" s="181">
        <v>60</v>
      </c>
      <c r="H5" s="181">
        <v>67.5</v>
      </c>
      <c r="I5" s="181">
        <v>127.5</v>
      </c>
      <c r="J5" s="181">
        <f t="shared" si="0"/>
        <v>38.25</v>
      </c>
      <c r="K5" s="173">
        <v>78.8</v>
      </c>
      <c r="L5" s="114">
        <f t="shared" si="1"/>
        <v>31.52</v>
      </c>
      <c r="M5" s="115">
        <f t="shared" si="2"/>
        <v>69.77</v>
      </c>
    </row>
    <row r="6" spans="1:13" s="121" customFormat="1" ht="25.5" customHeight="1">
      <c r="A6" s="5">
        <v>4</v>
      </c>
      <c r="B6" s="181" t="s">
        <v>648</v>
      </c>
      <c r="C6" s="181" t="s">
        <v>107</v>
      </c>
      <c r="D6" s="181" t="s">
        <v>647</v>
      </c>
      <c r="E6" s="181">
        <v>60207811</v>
      </c>
      <c r="F6" s="5" t="s">
        <v>1186</v>
      </c>
      <c r="G6" s="181">
        <v>62</v>
      </c>
      <c r="H6" s="181">
        <v>73</v>
      </c>
      <c r="I6" s="181">
        <v>135</v>
      </c>
      <c r="J6" s="181">
        <f t="shared" si="0"/>
        <v>40.5</v>
      </c>
      <c r="K6" s="173">
        <v>75</v>
      </c>
      <c r="L6" s="114">
        <f t="shared" si="1"/>
        <v>30</v>
      </c>
      <c r="M6" s="115">
        <f t="shared" si="2"/>
        <v>70.5</v>
      </c>
    </row>
    <row r="7" spans="1:13" s="121" customFormat="1" ht="25.5" customHeight="1">
      <c r="A7" s="5">
        <v>5</v>
      </c>
      <c r="B7" s="181" t="s">
        <v>648</v>
      </c>
      <c r="C7" s="181" t="s">
        <v>107</v>
      </c>
      <c r="D7" s="181" t="s">
        <v>649</v>
      </c>
      <c r="E7" s="181">
        <v>60207825</v>
      </c>
      <c r="F7" s="5" t="s">
        <v>1186</v>
      </c>
      <c r="G7" s="181">
        <v>64</v>
      </c>
      <c r="H7" s="181">
        <v>70.5</v>
      </c>
      <c r="I7" s="181">
        <v>134.5</v>
      </c>
      <c r="J7" s="181">
        <f t="shared" si="0"/>
        <v>40.35</v>
      </c>
      <c r="K7" s="173">
        <v>80</v>
      </c>
      <c r="L7" s="114">
        <f t="shared" si="1"/>
        <v>32</v>
      </c>
      <c r="M7" s="115">
        <f t="shared" si="2"/>
        <v>72.35</v>
      </c>
    </row>
    <row r="8" spans="1:13" s="121" customFormat="1" ht="25.5" customHeight="1">
      <c r="A8" s="5">
        <v>6</v>
      </c>
      <c r="B8" s="181" t="s">
        <v>648</v>
      </c>
      <c r="C8" s="181" t="s">
        <v>107</v>
      </c>
      <c r="D8" s="181" t="s">
        <v>650</v>
      </c>
      <c r="E8" s="181">
        <v>60207916</v>
      </c>
      <c r="F8" s="5" t="s">
        <v>1186</v>
      </c>
      <c r="G8" s="181">
        <v>55</v>
      </c>
      <c r="H8" s="181">
        <v>76</v>
      </c>
      <c r="I8" s="181">
        <v>131</v>
      </c>
      <c r="J8" s="181">
        <f t="shared" si="0"/>
        <v>39.3</v>
      </c>
      <c r="K8" s="173">
        <v>80.8</v>
      </c>
      <c r="L8" s="114">
        <f t="shared" si="1"/>
        <v>32.32</v>
      </c>
      <c r="M8" s="115">
        <f t="shared" si="2"/>
        <v>71.62</v>
      </c>
    </row>
    <row r="9" spans="1:13" s="121" customFormat="1" ht="25.5" customHeight="1">
      <c r="A9" s="5">
        <v>7</v>
      </c>
      <c r="B9" s="181" t="s">
        <v>652</v>
      </c>
      <c r="C9" s="181" t="s">
        <v>15</v>
      </c>
      <c r="D9" s="181" t="s">
        <v>651</v>
      </c>
      <c r="E9" s="181">
        <v>60207527</v>
      </c>
      <c r="F9" s="5" t="s">
        <v>1186</v>
      </c>
      <c r="G9" s="181">
        <v>64</v>
      </c>
      <c r="H9" s="181">
        <v>69</v>
      </c>
      <c r="I9" s="181">
        <v>133</v>
      </c>
      <c r="J9" s="181">
        <f t="shared" si="0"/>
        <v>39.9</v>
      </c>
      <c r="K9" s="173">
        <v>78.4</v>
      </c>
      <c r="L9" s="114">
        <f t="shared" si="1"/>
        <v>31.360000000000003</v>
      </c>
      <c r="M9" s="115">
        <f t="shared" si="2"/>
        <v>71.26</v>
      </c>
    </row>
    <row r="10" spans="1:13" s="121" customFormat="1" ht="25.5" customHeight="1">
      <c r="A10" s="5">
        <v>8</v>
      </c>
      <c r="B10" s="181" t="s">
        <v>652</v>
      </c>
      <c r="C10" s="181" t="s">
        <v>15</v>
      </c>
      <c r="D10" s="181" t="s">
        <v>653</v>
      </c>
      <c r="E10" s="181">
        <v>60221421</v>
      </c>
      <c r="F10" s="5" t="s">
        <v>1186</v>
      </c>
      <c r="G10" s="181">
        <v>54</v>
      </c>
      <c r="H10" s="181">
        <v>67</v>
      </c>
      <c r="I10" s="181">
        <v>121</v>
      </c>
      <c r="J10" s="181">
        <f t="shared" si="0"/>
        <v>36.3</v>
      </c>
      <c r="K10" s="173">
        <v>0</v>
      </c>
      <c r="L10" s="114">
        <f t="shared" si="1"/>
        <v>0</v>
      </c>
      <c r="M10" s="115">
        <f t="shared" si="2"/>
        <v>36.3</v>
      </c>
    </row>
    <row r="11" spans="1:13" s="121" customFormat="1" ht="25.5" customHeight="1">
      <c r="A11" s="5">
        <v>9</v>
      </c>
      <c r="B11" s="181" t="s">
        <v>652</v>
      </c>
      <c r="C11" s="181" t="s">
        <v>15</v>
      </c>
      <c r="D11" s="181" t="s">
        <v>654</v>
      </c>
      <c r="E11" s="181">
        <v>60216721</v>
      </c>
      <c r="F11" s="5" t="s">
        <v>1186</v>
      </c>
      <c r="G11" s="181">
        <v>61</v>
      </c>
      <c r="H11" s="181">
        <v>55.5</v>
      </c>
      <c r="I11" s="181">
        <v>116.5</v>
      </c>
      <c r="J11" s="181">
        <f t="shared" si="0"/>
        <v>34.949999999999996</v>
      </c>
      <c r="K11" s="173">
        <v>72.4</v>
      </c>
      <c r="L11" s="114">
        <f t="shared" si="1"/>
        <v>28.960000000000004</v>
      </c>
      <c r="M11" s="115">
        <f t="shared" si="2"/>
        <v>63.91</v>
      </c>
    </row>
    <row r="12" spans="1:13" s="121" customFormat="1" ht="25.5" customHeight="1">
      <c r="A12" s="5">
        <v>10</v>
      </c>
      <c r="B12" s="181" t="s">
        <v>656</v>
      </c>
      <c r="C12" s="181" t="s">
        <v>14</v>
      </c>
      <c r="D12" s="181" t="s">
        <v>655</v>
      </c>
      <c r="E12" s="181">
        <v>60217522</v>
      </c>
      <c r="F12" s="5" t="s">
        <v>1186</v>
      </c>
      <c r="G12" s="181">
        <v>67</v>
      </c>
      <c r="H12" s="181">
        <v>76</v>
      </c>
      <c r="I12" s="181">
        <v>143</v>
      </c>
      <c r="J12" s="181">
        <f t="shared" si="0"/>
        <v>42.9</v>
      </c>
      <c r="K12" s="173">
        <v>79.7</v>
      </c>
      <c r="L12" s="114">
        <f t="shared" si="1"/>
        <v>31.880000000000003</v>
      </c>
      <c r="M12" s="115">
        <f t="shared" si="2"/>
        <v>74.78</v>
      </c>
    </row>
    <row r="13" spans="1:13" s="121" customFormat="1" ht="25.5" customHeight="1">
      <c r="A13" s="5">
        <v>11</v>
      </c>
      <c r="B13" s="181" t="s">
        <v>656</v>
      </c>
      <c r="C13" s="181" t="s">
        <v>14</v>
      </c>
      <c r="D13" s="181" t="s">
        <v>657</v>
      </c>
      <c r="E13" s="181">
        <v>60210324</v>
      </c>
      <c r="F13" s="5" t="s">
        <v>1186</v>
      </c>
      <c r="G13" s="181">
        <v>72</v>
      </c>
      <c r="H13" s="181">
        <v>69.5</v>
      </c>
      <c r="I13" s="181">
        <v>141.5</v>
      </c>
      <c r="J13" s="181">
        <f t="shared" si="0"/>
        <v>42.449999999999996</v>
      </c>
      <c r="K13" s="173">
        <v>79.5</v>
      </c>
      <c r="L13" s="114">
        <f t="shared" si="1"/>
        <v>31.8</v>
      </c>
      <c r="M13" s="115">
        <f t="shared" si="2"/>
        <v>74.25</v>
      </c>
    </row>
    <row r="14" spans="1:13" s="121" customFormat="1" ht="25.5" customHeight="1">
      <c r="A14" s="5">
        <v>12</v>
      </c>
      <c r="B14" s="181" t="s">
        <v>656</v>
      </c>
      <c r="C14" s="181" t="s">
        <v>14</v>
      </c>
      <c r="D14" s="181" t="s">
        <v>658</v>
      </c>
      <c r="E14" s="181">
        <v>60206225</v>
      </c>
      <c r="F14" s="5" t="s">
        <v>1186</v>
      </c>
      <c r="G14" s="181">
        <v>65</v>
      </c>
      <c r="H14" s="181">
        <v>65.5</v>
      </c>
      <c r="I14" s="181">
        <v>130.5</v>
      </c>
      <c r="J14" s="181">
        <f t="shared" si="0"/>
        <v>39.15</v>
      </c>
      <c r="K14" s="173">
        <v>78</v>
      </c>
      <c r="L14" s="114">
        <f t="shared" si="1"/>
        <v>31.200000000000003</v>
      </c>
      <c r="M14" s="115">
        <f t="shared" si="2"/>
        <v>70.35</v>
      </c>
    </row>
    <row r="15" spans="1:13" s="121" customFormat="1" ht="25.5" customHeight="1">
      <c r="A15" s="5">
        <v>13</v>
      </c>
      <c r="B15" s="181" t="s">
        <v>659</v>
      </c>
      <c r="C15" s="181" t="s">
        <v>107</v>
      </c>
      <c r="D15" s="181" t="s">
        <v>115</v>
      </c>
      <c r="E15" s="181">
        <v>60218628</v>
      </c>
      <c r="F15" s="5" t="s">
        <v>1186</v>
      </c>
      <c r="G15" s="181">
        <v>65</v>
      </c>
      <c r="H15" s="181">
        <v>71</v>
      </c>
      <c r="I15" s="181">
        <v>136</v>
      </c>
      <c r="J15" s="181">
        <f t="shared" si="0"/>
        <v>40.8</v>
      </c>
      <c r="K15" s="173">
        <v>78.2</v>
      </c>
      <c r="L15" s="114">
        <f t="shared" si="1"/>
        <v>31.28</v>
      </c>
      <c r="M15" s="115">
        <f t="shared" si="2"/>
        <v>72.08</v>
      </c>
    </row>
    <row r="16" spans="1:13" s="121" customFormat="1" ht="25.5" customHeight="1">
      <c r="A16" s="5">
        <v>14</v>
      </c>
      <c r="B16" s="181" t="s">
        <v>659</v>
      </c>
      <c r="C16" s="181" t="s">
        <v>107</v>
      </c>
      <c r="D16" s="181" t="s">
        <v>660</v>
      </c>
      <c r="E16" s="181">
        <v>60218305</v>
      </c>
      <c r="F16" s="5" t="s">
        <v>1186</v>
      </c>
      <c r="G16" s="181">
        <v>68</v>
      </c>
      <c r="H16" s="181">
        <v>66.5</v>
      </c>
      <c r="I16" s="181">
        <v>134.5</v>
      </c>
      <c r="J16" s="181">
        <f t="shared" si="0"/>
        <v>40.35</v>
      </c>
      <c r="K16" s="173">
        <v>79.8</v>
      </c>
      <c r="L16" s="114">
        <f t="shared" si="1"/>
        <v>31.92</v>
      </c>
      <c r="M16" s="115">
        <f t="shared" si="2"/>
        <v>72.27000000000001</v>
      </c>
    </row>
    <row r="17" spans="1:13" s="121" customFormat="1" ht="25.5" customHeight="1">
      <c r="A17" s="5">
        <v>15</v>
      </c>
      <c r="B17" s="181" t="s">
        <v>659</v>
      </c>
      <c r="C17" s="181" t="s">
        <v>107</v>
      </c>
      <c r="D17" s="181" t="s">
        <v>661</v>
      </c>
      <c r="E17" s="181">
        <v>60205211</v>
      </c>
      <c r="F17" s="5" t="s">
        <v>1186</v>
      </c>
      <c r="G17" s="181">
        <v>55</v>
      </c>
      <c r="H17" s="181">
        <v>75</v>
      </c>
      <c r="I17" s="181">
        <v>130</v>
      </c>
      <c r="J17" s="181">
        <f t="shared" si="0"/>
        <v>39</v>
      </c>
      <c r="K17" s="173">
        <v>77.6</v>
      </c>
      <c r="L17" s="114">
        <f t="shared" si="1"/>
        <v>31.04</v>
      </c>
      <c r="M17" s="115">
        <f t="shared" si="2"/>
        <v>70.03999999999999</v>
      </c>
    </row>
    <row r="18" spans="1:13" s="121" customFormat="1" ht="25.5" customHeight="1">
      <c r="A18" s="5">
        <v>2</v>
      </c>
      <c r="B18" s="181" t="s">
        <v>112</v>
      </c>
      <c r="C18" s="181" t="s">
        <v>27</v>
      </c>
      <c r="D18" s="181" t="s">
        <v>662</v>
      </c>
      <c r="E18" s="181">
        <v>60224318</v>
      </c>
      <c r="F18" s="5" t="s">
        <v>1186</v>
      </c>
      <c r="G18" s="181">
        <v>71</v>
      </c>
      <c r="H18" s="181">
        <v>73</v>
      </c>
      <c r="I18" s="181">
        <v>144</v>
      </c>
      <c r="J18" s="181">
        <f t="shared" si="0"/>
        <v>43.199999999999996</v>
      </c>
      <c r="K18" s="173">
        <v>76.8</v>
      </c>
      <c r="L18" s="114">
        <f t="shared" si="1"/>
        <v>30.72</v>
      </c>
      <c r="M18" s="115">
        <f t="shared" si="2"/>
        <v>73.91999999999999</v>
      </c>
    </row>
    <row r="19" spans="1:13" s="121" customFormat="1" ht="25.5" customHeight="1">
      <c r="A19" s="5">
        <v>17</v>
      </c>
      <c r="B19" s="181" t="s">
        <v>112</v>
      </c>
      <c r="C19" s="181" t="s">
        <v>27</v>
      </c>
      <c r="D19" s="181" t="s">
        <v>663</v>
      </c>
      <c r="E19" s="181">
        <v>60212617</v>
      </c>
      <c r="F19" s="5" t="s">
        <v>1186</v>
      </c>
      <c r="G19" s="181">
        <v>68</v>
      </c>
      <c r="H19" s="181">
        <v>71.5</v>
      </c>
      <c r="I19" s="181">
        <v>139.5</v>
      </c>
      <c r="J19" s="181">
        <f t="shared" si="0"/>
        <v>41.85</v>
      </c>
      <c r="K19" s="173">
        <v>79.4</v>
      </c>
      <c r="L19" s="114">
        <f t="shared" si="1"/>
        <v>31.760000000000005</v>
      </c>
      <c r="M19" s="115">
        <f t="shared" si="2"/>
        <v>73.61000000000001</v>
      </c>
    </row>
    <row r="20" spans="1:13" s="121" customFormat="1" ht="25.5" customHeight="1">
      <c r="A20" s="5">
        <v>18</v>
      </c>
      <c r="B20" s="181" t="s">
        <v>112</v>
      </c>
      <c r="C20" s="181" t="s">
        <v>27</v>
      </c>
      <c r="D20" s="181" t="s">
        <v>664</v>
      </c>
      <c r="E20" s="181">
        <v>60226424</v>
      </c>
      <c r="F20" s="5" t="s">
        <v>1186</v>
      </c>
      <c r="G20" s="181">
        <v>70</v>
      </c>
      <c r="H20" s="181">
        <v>68</v>
      </c>
      <c r="I20" s="181">
        <v>138</v>
      </c>
      <c r="J20" s="181">
        <f t="shared" si="0"/>
        <v>41.4</v>
      </c>
      <c r="K20" s="173">
        <v>79.2</v>
      </c>
      <c r="L20" s="114">
        <f t="shared" si="1"/>
        <v>31.680000000000003</v>
      </c>
      <c r="M20" s="115">
        <f t="shared" si="2"/>
        <v>73.08</v>
      </c>
    </row>
    <row r="21" spans="1:13" s="121" customFormat="1" ht="25.5" customHeight="1">
      <c r="A21" s="5">
        <v>19</v>
      </c>
      <c r="B21" s="181" t="s">
        <v>112</v>
      </c>
      <c r="C21" s="181" t="s">
        <v>27</v>
      </c>
      <c r="D21" s="181" t="s">
        <v>665</v>
      </c>
      <c r="E21" s="181">
        <v>60212926</v>
      </c>
      <c r="F21" s="5" t="s">
        <v>1186</v>
      </c>
      <c r="G21" s="181">
        <v>65</v>
      </c>
      <c r="H21" s="181">
        <v>71.5</v>
      </c>
      <c r="I21" s="181">
        <v>136.5</v>
      </c>
      <c r="J21" s="181">
        <f t="shared" si="0"/>
        <v>40.949999999999996</v>
      </c>
      <c r="K21" s="173">
        <v>81.6</v>
      </c>
      <c r="L21" s="114">
        <f t="shared" si="1"/>
        <v>32.64</v>
      </c>
      <c r="M21" s="115">
        <f t="shared" si="2"/>
        <v>73.59</v>
      </c>
    </row>
    <row r="22" spans="1:13" s="121" customFormat="1" ht="24.75" customHeight="1">
      <c r="A22" s="5">
        <v>20</v>
      </c>
      <c r="B22" s="181" t="s">
        <v>112</v>
      </c>
      <c r="C22" s="181" t="s">
        <v>27</v>
      </c>
      <c r="D22" s="181" t="s">
        <v>666</v>
      </c>
      <c r="E22" s="181">
        <v>60206924</v>
      </c>
      <c r="F22" s="5" t="s">
        <v>1186</v>
      </c>
      <c r="G22" s="181">
        <v>71</v>
      </c>
      <c r="H22" s="181">
        <v>65</v>
      </c>
      <c r="I22" s="181">
        <v>136</v>
      </c>
      <c r="J22" s="181">
        <f t="shared" si="0"/>
        <v>40.8</v>
      </c>
      <c r="K22" s="173">
        <v>81.8</v>
      </c>
      <c r="L22" s="114">
        <f t="shared" si="1"/>
        <v>32.72</v>
      </c>
      <c r="M22" s="115">
        <f t="shared" si="2"/>
        <v>73.52</v>
      </c>
    </row>
    <row r="23" spans="1:13" s="121" customFormat="1" ht="24.75" customHeight="1">
      <c r="A23" s="5">
        <v>21</v>
      </c>
      <c r="B23" s="181" t="s">
        <v>112</v>
      </c>
      <c r="C23" s="181" t="s">
        <v>27</v>
      </c>
      <c r="D23" s="181" t="s">
        <v>667</v>
      </c>
      <c r="E23" s="181">
        <v>60210426</v>
      </c>
      <c r="F23" s="5" t="s">
        <v>1186</v>
      </c>
      <c r="G23" s="181">
        <v>64</v>
      </c>
      <c r="H23" s="181">
        <v>66.5</v>
      </c>
      <c r="I23" s="181">
        <v>130.5</v>
      </c>
      <c r="J23" s="181">
        <f t="shared" si="0"/>
        <v>39.15</v>
      </c>
      <c r="K23" s="173">
        <v>78.5</v>
      </c>
      <c r="L23" s="114">
        <f t="shared" si="1"/>
        <v>31.400000000000002</v>
      </c>
      <c r="M23" s="115">
        <f t="shared" si="2"/>
        <v>70.55</v>
      </c>
    </row>
    <row r="24" spans="1:13" s="121" customFormat="1" ht="24.75" customHeight="1">
      <c r="A24" s="5">
        <v>22</v>
      </c>
      <c r="B24" s="181" t="s">
        <v>112</v>
      </c>
      <c r="C24" s="181" t="s">
        <v>27</v>
      </c>
      <c r="D24" s="181" t="s">
        <v>668</v>
      </c>
      <c r="E24" s="181">
        <v>60204208</v>
      </c>
      <c r="F24" s="5" t="s">
        <v>1186</v>
      </c>
      <c r="G24" s="181">
        <v>69</v>
      </c>
      <c r="H24" s="181">
        <v>61</v>
      </c>
      <c r="I24" s="181">
        <v>130</v>
      </c>
      <c r="J24" s="181">
        <f t="shared" si="0"/>
        <v>39</v>
      </c>
      <c r="K24" s="173">
        <v>77.2</v>
      </c>
      <c r="L24" s="114">
        <f t="shared" si="1"/>
        <v>30.880000000000003</v>
      </c>
      <c r="M24" s="115">
        <f t="shared" si="2"/>
        <v>69.88</v>
      </c>
    </row>
    <row r="25" spans="1:13" s="121" customFormat="1" ht="24.75" customHeight="1">
      <c r="A25" s="5">
        <v>23</v>
      </c>
      <c r="B25" s="181" t="s">
        <v>112</v>
      </c>
      <c r="C25" s="181" t="s">
        <v>27</v>
      </c>
      <c r="D25" s="181" t="s">
        <v>669</v>
      </c>
      <c r="E25" s="181">
        <v>60221005</v>
      </c>
      <c r="F25" s="5" t="s">
        <v>1186</v>
      </c>
      <c r="G25" s="181">
        <v>67</v>
      </c>
      <c r="H25" s="181">
        <v>60.5</v>
      </c>
      <c r="I25" s="181">
        <v>127.5</v>
      </c>
      <c r="J25" s="181">
        <f t="shared" si="0"/>
        <v>38.25</v>
      </c>
      <c r="K25" s="173">
        <v>0</v>
      </c>
      <c r="L25" s="114">
        <f t="shared" si="1"/>
        <v>0</v>
      </c>
      <c r="M25" s="115">
        <f t="shared" si="2"/>
        <v>38.25</v>
      </c>
    </row>
    <row r="26" spans="1:13" s="121" customFormat="1" ht="24.75" customHeight="1">
      <c r="A26" s="5">
        <v>24</v>
      </c>
      <c r="B26" s="181" t="s">
        <v>112</v>
      </c>
      <c r="C26" s="181" t="s">
        <v>27</v>
      </c>
      <c r="D26" s="181" t="s">
        <v>670</v>
      </c>
      <c r="E26" s="181">
        <v>60221301</v>
      </c>
      <c r="F26" s="5" t="s">
        <v>1186</v>
      </c>
      <c r="G26" s="181">
        <v>55</v>
      </c>
      <c r="H26" s="181">
        <v>71.5</v>
      </c>
      <c r="I26" s="181">
        <v>126.5</v>
      </c>
      <c r="J26" s="181">
        <f t="shared" si="0"/>
        <v>37.949999999999996</v>
      </c>
      <c r="K26" s="173">
        <v>78.6</v>
      </c>
      <c r="L26" s="114">
        <f t="shared" si="1"/>
        <v>31.439999999999998</v>
      </c>
      <c r="M26" s="115">
        <f t="shared" si="2"/>
        <v>69.38999999999999</v>
      </c>
    </row>
    <row r="27" spans="1:13" s="121" customFormat="1" ht="24.75" customHeight="1">
      <c r="A27" s="5">
        <v>25</v>
      </c>
      <c r="B27" s="181" t="s">
        <v>112</v>
      </c>
      <c r="C27" s="181" t="s">
        <v>27</v>
      </c>
      <c r="D27" s="181" t="s">
        <v>671</v>
      </c>
      <c r="E27" s="181">
        <v>60225416</v>
      </c>
      <c r="F27" s="5" t="s">
        <v>1186</v>
      </c>
      <c r="G27" s="181">
        <v>63</v>
      </c>
      <c r="H27" s="181">
        <v>61</v>
      </c>
      <c r="I27" s="181">
        <v>124</v>
      </c>
      <c r="J27" s="181">
        <f t="shared" si="0"/>
        <v>37.199999999999996</v>
      </c>
      <c r="K27" s="173">
        <v>74</v>
      </c>
      <c r="L27" s="114">
        <f t="shared" si="1"/>
        <v>29.6</v>
      </c>
      <c r="M27" s="115">
        <f t="shared" si="2"/>
        <v>66.8</v>
      </c>
    </row>
    <row r="28" spans="1:13" s="121" customFormat="1" ht="24.75" customHeight="1">
      <c r="A28" s="5">
        <v>26</v>
      </c>
      <c r="B28" s="181" t="s">
        <v>112</v>
      </c>
      <c r="C28" s="181" t="s">
        <v>27</v>
      </c>
      <c r="D28" s="181" t="s">
        <v>672</v>
      </c>
      <c r="E28" s="181">
        <v>60222221</v>
      </c>
      <c r="F28" s="5" t="s">
        <v>1186</v>
      </c>
      <c r="G28" s="181">
        <v>59</v>
      </c>
      <c r="H28" s="181">
        <v>65</v>
      </c>
      <c r="I28" s="181">
        <v>124</v>
      </c>
      <c r="J28" s="181">
        <f t="shared" si="0"/>
        <v>37.199999999999996</v>
      </c>
      <c r="K28" s="173">
        <v>73.2</v>
      </c>
      <c r="L28" s="114">
        <f t="shared" si="1"/>
        <v>29.28</v>
      </c>
      <c r="M28" s="115">
        <f t="shared" si="2"/>
        <v>66.47999999999999</v>
      </c>
    </row>
    <row r="29" spans="1:13" s="121" customFormat="1" ht="24.75" customHeight="1">
      <c r="A29" s="5">
        <v>27</v>
      </c>
      <c r="B29" s="181" t="s">
        <v>112</v>
      </c>
      <c r="C29" s="181" t="s">
        <v>27</v>
      </c>
      <c r="D29" s="181" t="s">
        <v>673</v>
      </c>
      <c r="E29" s="181">
        <v>60214629</v>
      </c>
      <c r="F29" s="5" t="s">
        <v>1186</v>
      </c>
      <c r="G29" s="181">
        <v>54</v>
      </c>
      <c r="H29" s="181">
        <v>66.5</v>
      </c>
      <c r="I29" s="181">
        <v>120.5</v>
      </c>
      <c r="J29" s="181">
        <f t="shared" si="0"/>
        <v>36.15</v>
      </c>
      <c r="K29" s="173">
        <v>0</v>
      </c>
      <c r="L29" s="114">
        <f t="shared" si="1"/>
        <v>0</v>
      </c>
      <c r="M29" s="115">
        <f t="shared" si="2"/>
        <v>36.15</v>
      </c>
    </row>
    <row r="30" spans="1:13" s="121" customFormat="1" ht="24.75" customHeight="1">
      <c r="A30" s="5">
        <v>28</v>
      </c>
      <c r="B30" s="181" t="s">
        <v>112</v>
      </c>
      <c r="C30" s="181" t="s">
        <v>28</v>
      </c>
      <c r="D30" s="181" t="s">
        <v>674</v>
      </c>
      <c r="E30" s="181">
        <v>60213730</v>
      </c>
      <c r="F30" s="5" t="s">
        <v>1186</v>
      </c>
      <c r="G30" s="181">
        <v>73</v>
      </c>
      <c r="H30" s="181">
        <v>77</v>
      </c>
      <c r="I30" s="181">
        <v>150</v>
      </c>
      <c r="J30" s="181">
        <f t="shared" si="0"/>
        <v>45</v>
      </c>
      <c r="K30" s="173">
        <v>79.4</v>
      </c>
      <c r="L30" s="114">
        <f t="shared" si="1"/>
        <v>31.760000000000005</v>
      </c>
      <c r="M30" s="115">
        <f t="shared" si="2"/>
        <v>76.76</v>
      </c>
    </row>
    <row r="31" spans="1:13" s="121" customFormat="1" ht="24.75" customHeight="1">
      <c r="A31" s="5">
        <v>29</v>
      </c>
      <c r="B31" s="181" t="s">
        <v>112</v>
      </c>
      <c r="C31" s="181" t="s">
        <v>28</v>
      </c>
      <c r="D31" s="181" t="s">
        <v>675</v>
      </c>
      <c r="E31" s="181">
        <v>60208816</v>
      </c>
      <c r="F31" s="5" t="s">
        <v>1186</v>
      </c>
      <c r="G31" s="181">
        <v>70</v>
      </c>
      <c r="H31" s="181">
        <v>78.5</v>
      </c>
      <c r="I31" s="181">
        <v>148.5</v>
      </c>
      <c r="J31" s="181">
        <f t="shared" si="0"/>
        <v>44.55</v>
      </c>
      <c r="K31" s="173">
        <v>79.2</v>
      </c>
      <c r="L31" s="114">
        <f t="shared" si="1"/>
        <v>31.680000000000003</v>
      </c>
      <c r="M31" s="115">
        <f t="shared" si="2"/>
        <v>76.23</v>
      </c>
    </row>
    <row r="32" spans="1:13" s="121" customFormat="1" ht="24.75" customHeight="1">
      <c r="A32" s="5">
        <v>30</v>
      </c>
      <c r="B32" s="181" t="s">
        <v>112</v>
      </c>
      <c r="C32" s="181" t="s">
        <v>28</v>
      </c>
      <c r="D32" s="181" t="s">
        <v>30</v>
      </c>
      <c r="E32" s="181">
        <v>60220125</v>
      </c>
      <c r="F32" s="5" t="s">
        <v>1186</v>
      </c>
      <c r="G32" s="181">
        <v>70</v>
      </c>
      <c r="H32" s="181">
        <v>76</v>
      </c>
      <c r="I32" s="181">
        <v>146</v>
      </c>
      <c r="J32" s="181">
        <f t="shared" si="0"/>
        <v>43.8</v>
      </c>
      <c r="K32" s="173">
        <v>81.2</v>
      </c>
      <c r="L32" s="114">
        <f t="shared" si="1"/>
        <v>32.480000000000004</v>
      </c>
      <c r="M32" s="115">
        <f t="shared" si="2"/>
        <v>76.28</v>
      </c>
    </row>
    <row r="33" spans="1:13" s="121" customFormat="1" ht="24.75" customHeight="1">
      <c r="A33" s="5">
        <v>31</v>
      </c>
      <c r="B33" s="181" t="s">
        <v>112</v>
      </c>
      <c r="C33" s="181" t="s">
        <v>28</v>
      </c>
      <c r="D33" s="181" t="s">
        <v>676</v>
      </c>
      <c r="E33" s="181">
        <v>60210221</v>
      </c>
      <c r="F33" s="5" t="s">
        <v>1186</v>
      </c>
      <c r="G33" s="181">
        <v>78</v>
      </c>
      <c r="H33" s="181">
        <v>62.5</v>
      </c>
      <c r="I33" s="181">
        <v>140.5</v>
      </c>
      <c r="J33" s="181">
        <f t="shared" si="0"/>
        <v>42.15</v>
      </c>
      <c r="K33" s="173">
        <v>82</v>
      </c>
      <c r="L33" s="114">
        <f t="shared" si="1"/>
        <v>32.800000000000004</v>
      </c>
      <c r="M33" s="115">
        <f t="shared" si="2"/>
        <v>74.95</v>
      </c>
    </row>
    <row r="34" spans="1:13" s="121" customFormat="1" ht="24.75" customHeight="1">
      <c r="A34" s="5">
        <v>32</v>
      </c>
      <c r="B34" s="181" t="s">
        <v>112</v>
      </c>
      <c r="C34" s="181" t="s">
        <v>28</v>
      </c>
      <c r="D34" s="181" t="s">
        <v>677</v>
      </c>
      <c r="E34" s="181">
        <v>60219022</v>
      </c>
      <c r="F34" s="5" t="s">
        <v>1186</v>
      </c>
      <c r="G34" s="181">
        <v>65</v>
      </c>
      <c r="H34" s="181">
        <v>75</v>
      </c>
      <c r="I34" s="181">
        <v>140</v>
      </c>
      <c r="J34" s="181">
        <f t="shared" si="0"/>
        <v>42</v>
      </c>
      <c r="K34" s="173">
        <v>77.9</v>
      </c>
      <c r="L34" s="114">
        <f t="shared" si="1"/>
        <v>31.160000000000004</v>
      </c>
      <c r="M34" s="115">
        <f t="shared" si="2"/>
        <v>73.16</v>
      </c>
    </row>
    <row r="35" spans="1:13" s="121" customFormat="1" ht="24.75" customHeight="1">
      <c r="A35" s="5">
        <v>33</v>
      </c>
      <c r="B35" s="181" t="s">
        <v>112</v>
      </c>
      <c r="C35" s="181" t="s">
        <v>28</v>
      </c>
      <c r="D35" s="181" t="s">
        <v>678</v>
      </c>
      <c r="E35" s="181">
        <v>60228024</v>
      </c>
      <c r="F35" s="5" t="s">
        <v>1186</v>
      </c>
      <c r="G35" s="181">
        <v>67</v>
      </c>
      <c r="H35" s="181">
        <v>72</v>
      </c>
      <c r="I35" s="181">
        <v>139</v>
      </c>
      <c r="J35" s="181">
        <f t="shared" si="0"/>
        <v>41.699999999999996</v>
      </c>
      <c r="K35" s="173">
        <v>79.6</v>
      </c>
      <c r="L35" s="114">
        <f t="shared" si="1"/>
        <v>31.84</v>
      </c>
      <c r="M35" s="115">
        <f t="shared" si="2"/>
        <v>73.53999999999999</v>
      </c>
    </row>
  </sheetData>
  <sheetProtection/>
  <mergeCells count="1">
    <mergeCell ref="A1:M1"/>
  </mergeCells>
  <printOptions/>
  <pageMargins left="0.7" right="0.7" top="0.75" bottom="0.75" header="0.3" footer="0.3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5"/>
  <sheetViews>
    <sheetView zoomScaleSheetLayoutView="100" zoomScalePageLayoutView="0" workbookViewId="0" topLeftCell="A22">
      <selection activeCell="A36" sqref="A36:IV36"/>
    </sheetView>
  </sheetViews>
  <sheetFormatPr defaultColWidth="9.00390625" defaultRowHeight="14.25"/>
  <cols>
    <col min="1" max="1" width="4.25390625" style="8" customWidth="1"/>
    <col min="2" max="2" width="24.00390625" style="8" bestFit="1" customWidth="1"/>
    <col min="3" max="3" width="15.625" style="8" customWidth="1"/>
    <col min="4" max="4" width="7.00390625" style="8" customWidth="1"/>
    <col min="5" max="5" width="10.625" style="8" customWidth="1"/>
    <col min="6" max="6" width="6.625" style="8" customWidth="1"/>
    <col min="7" max="9" width="8.375" style="8" customWidth="1"/>
    <col min="10" max="10" width="8.375" style="9" customWidth="1"/>
    <col min="11" max="11" width="8.375" style="168" customWidth="1"/>
    <col min="12" max="12" width="8.375" style="146" customWidth="1"/>
    <col min="13" max="14" width="8.375" style="9" customWidth="1"/>
    <col min="15" max="16384" width="9.00390625" style="8" customWidth="1"/>
  </cols>
  <sheetData>
    <row r="1" spans="1:14" ht="25.5" customHeight="1">
      <c r="A1" s="210" t="s">
        <v>974</v>
      </c>
      <c r="B1" s="211"/>
      <c r="C1" s="211"/>
      <c r="D1" s="211"/>
      <c r="E1" s="211"/>
      <c r="F1" s="212"/>
      <c r="G1" s="212"/>
      <c r="H1" s="212"/>
      <c r="I1" s="212"/>
      <c r="J1" s="213"/>
      <c r="K1" s="213"/>
      <c r="L1" s="213"/>
      <c r="M1" s="213"/>
      <c r="N1" s="213"/>
    </row>
    <row r="2" spans="1:14" ht="24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3" t="s">
        <v>116</v>
      </c>
      <c r="H2" s="13" t="s">
        <v>117</v>
      </c>
      <c r="I2" s="116" t="s">
        <v>1182</v>
      </c>
      <c r="J2" s="13" t="s">
        <v>118</v>
      </c>
      <c r="K2" s="63" t="s">
        <v>7</v>
      </c>
      <c r="L2" s="63" t="s">
        <v>8</v>
      </c>
      <c r="M2" s="2" t="s">
        <v>9</v>
      </c>
      <c r="N2" s="2" t="s">
        <v>51</v>
      </c>
    </row>
    <row r="3" spans="1:14" s="121" customFormat="1" ht="25.5" customHeight="1">
      <c r="A3" s="50">
        <v>1</v>
      </c>
      <c r="B3" s="51" t="s">
        <v>680</v>
      </c>
      <c r="C3" s="51" t="s">
        <v>11</v>
      </c>
      <c r="D3" s="51" t="s">
        <v>679</v>
      </c>
      <c r="E3" s="51">
        <v>60208311</v>
      </c>
      <c r="F3" s="50" t="s">
        <v>845</v>
      </c>
      <c r="G3" s="51">
        <v>67</v>
      </c>
      <c r="H3" s="51">
        <v>70</v>
      </c>
      <c r="I3" s="51"/>
      <c r="J3" s="51">
        <v>137</v>
      </c>
      <c r="K3" s="117">
        <f>J3/2*0.6</f>
        <v>41.1</v>
      </c>
      <c r="L3" s="165">
        <v>76</v>
      </c>
      <c r="M3" s="53">
        <f>L3*0.4</f>
        <v>30.400000000000002</v>
      </c>
      <c r="N3" s="52">
        <f>K3+M3</f>
        <v>71.5</v>
      </c>
    </row>
    <row r="4" spans="1:14" s="121" customFormat="1" ht="25.5" customHeight="1">
      <c r="A4" s="50">
        <v>2</v>
      </c>
      <c r="B4" s="51" t="s">
        <v>680</v>
      </c>
      <c r="C4" s="51" t="s">
        <v>11</v>
      </c>
      <c r="D4" s="51" t="s">
        <v>681</v>
      </c>
      <c r="E4" s="51">
        <v>60227312</v>
      </c>
      <c r="F4" s="50" t="s">
        <v>845</v>
      </c>
      <c r="G4" s="51">
        <v>60</v>
      </c>
      <c r="H4" s="51">
        <v>77</v>
      </c>
      <c r="I4" s="51"/>
      <c r="J4" s="51">
        <v>137</v>
      </c>
      <c r="K4" s="117">
        <f aca="true" t="shared" si="0" ref="K4:K35">J4/2*0.6</f>
        <v>41.1</v>
      </c>
      <c r="L4" s="165">
        <v>80.04</v>
      </c>
      <c r="M4" s="53">
        <f aca="true" t="shared" si="1" ref="M4:M35">L4*0.4</f>
        <v>32.016000000000005</v>
      </c>
      <c r="N4" s="52">
        <f aca="true" t="shared" si="2" ref="N4:N35">K4+M4</f>
        <v>73.11600000000001</v>
      </c>
    </row>
    <row r="5" spans="1:14" s="121" customFormat="1" ht="25.5" customHeight="1">
      <c r="A5" s="50">
        <v>3</v>
      </c>
      <c r="B5" s="51" t="s">
        <v>680</v>
      </c>
      <c r="C5" s="51" t="s">
        <v>11</v>
      </c>
      <c r="D5" s="51" t="s">
        <v>682</v>
      </c>
      <c r="E5" s="51">
        <v>60224722</v>
      </c>
      <c r="F5" s="50" t="s">
        <v>882</v>
      </c>
      <c r="G5" s="51">
        <v>65</v>
      </c>
      <c r="H5" s="51">
        <v>67</v>
      </c>
      <c r="I5" s="51"/>
      <c r="J5" s="51">
        <v>132</v>
      </c>
      <c r="K5" s="117">
        <f t="shared" si="0"/>
        <v>39.6</v>
      </c>
      <c r="L5" s="165">
        <v>76.9</v>
      </c>
      <c r="M5" s="53">
        <f t="shared" si="1"/>
        <v>30.760000000000005</v>
      </c>
      <c r="N5" s="52">
        <f t="shared" si="2"/>
        <v>70.36000000000001</v>
      </c>
    </row>
    <row r="6" spans="1:14" s="121" customFormat="1" ht="25.5" customHeight="1">
      <c r="A6" s="50">
        <v>4</v>
      </c>
      <c r="B6" s="51" t="s">
        <v>680</v>
      </c>
      <c r="C6" s="51" t="s">
        <v>64</v>
      </c>
      <c r="D6" s="51" t="s">
        <v>683</v>
      </c>
      <c r="E6" s="51">
        <v>60206127</v>
      </c>
      <c r="F6" s="50" t="s">
        <v>959</v>
      </c>
      <c r="G6" s="51">
        <v>70</v>
      </c>
      <c r="H6" s="51">
        <v>68</v>
      </c>
      <c r="I6" s="51"/>
      <c r="J6" s="51">
        <v>138</v>
      </c>
      <c r="K6" s="117">
        <f t="shared" si="0"/>
        <v>41.4</v>
      </c>
      <c r="L6" s="165">
        <v>79.6</v>
      </c>
      <c r="M6" s="53">
        <f t="shared" si="1"/>
        <v>31.84</v>
      </c>
      <c r="N6" s="52">
        <f t="shared" si="2"/>
        <v>73.24</v>
      </c>
    </row>
    <row r="7" spans="1:14" s="121" customFormat="1" ht="25.5" customHeight="1">
      <c r="A7" s="50">
        <v>5</v>
      </c>
      <c r="B7" s="51" t="s">
        <v>680</v>
      </c>
      <c r="C7" s="51" t="s">
        <v>64</v>
      </c>
      <c r="D7" s="51" t="s">
        <v>684</v>
      </c>
      <c r="E7" s="51">
        <v>60207309</v>
      </c>
      <c r="F7" s="50" t="s">
        <v>959</v>
      </c>
      <c r="G7" s="51">
        <v>72</v>
      </c>
      <c r="H7" s="51">
        <v>65.5</v>
      </c>
      <c r="I7" s="51"/>
      <c r="J7" s="51">
        <v>137.5</v>
      </c>
      <c r="K7" s="117">
        <f t="shared" si="0"/>
        <v>41.25</v>
      </c>
      <c r="L7" s="165">
        <v>81.84</v>
      </c>
      <c r="M7" s="53">
        <f t="shared" si="1"/>
        <v>32.736000000000004</v>
      </c>
      <c r="N7" s="52">
        <f t="shared" si="2"/>
        <v>73.986</v>
      </c>
    </row>
    <row r="8" spans="1:14" s="121" customFormat="1" ht="25.5" customHeight="1">
      <c r="A8" s="50">
        <v>6</v>
      </c>
      <c r="B8" s="51" t="s">
        <v>680</v>
      </c>
      <c r="C8" s="51" t="s">
        <v>64</v>
      </c>
      <c r="D8" s="51" t="s">
        <v>685</v>
      </c>
      <c r="E8" s="51">
        <v>60218712</v>
      </c>
      <c r="F8" s="50" t="s">
        <v>960</v>
      </c>
      <c r="G8" s="51">
        <v>67</v>
      </c>
      <c r="H8" s="51">
        <v>67.5</v>
      </c>
      <c r="I8" s="51"/>
      <c r="J8" s="51">
        <v>134.5</v>
      </c>
      <c r="K8" s="117">
        <f t="shared" si="0"/>
        <v>40.35</v>
      </c>
      <c r="L8" s="165">
        <v>78.3</v>
      </c>
      <c r="M8" s="53">
        <f t="shared" si="1"/>
        <v>31.32</v>
      </c>
      <c r="N8" s="52">
        <f t="shared" si="2"/>
        <v>71.67</v>
      </c>
    </row>
    <row r="9" spans="1:14" s="121" customFormat="1" ht="25.5" customHeight="1">
      <c r="A9" s="50">
        <v>7</v>
      </c>
      <c r="B9" s="51" t="s">
        <v>687</v>
      </c>
      <c r="C9" s="51" t="s">
        <v>688</v>
      </c>
      <c r="D9" s="51" t="s">
        <v>686</v>
      </c>
      <c r="E9" s="51">
        <v>60204309</v>
      </c>
      <c r="F9" s="50" t="s">
        <v>961</v>
      </c>
      <c r="G9" s="51">
        <v>70</v>
      </c>
      <c r="H9" s="51">
        <v>76.5</v>
      </c>
      <c r="I9" s="51">
        <v>49</v>
      </c>
      <c r="J9" s="51">
        <f>SUM(G9:I9)</f>
        <v>195.5</v>
      </c>
      <c r="K9" s="117">
        <f>(G9+H9)/2*0.4+I9*0.2</f>
        <v>39.1</v>
      </c>
      <c r="L9" s="165">
        <v>81.26</v>
      </c>
      <c r="M9" s="53">
        <f t="shared" si="1"/>
        <v>32.504000000000005</v>
      </c>
      <c r="N9" s="52">
        <f t="shared" si="2"/>
        <v>71.60400000000001</v>
      </c>
    </row>
    <row r="10" spans="1:14" s="121" customFormat="1" ht="25.5" customHeight="1">
      <c r="A10" s="50">
        <v>8</v>
      </c>
      <c r="B10" s="51" t="s">
        <v>687</v>
      </c>
      <c r="C10" s="51" t="s">
        <v>688</v>
      </c>
      <c r="D10" s="51" t="s">
        <v>689</v>
      </c>
      <c r="E10" s="51">
        <v>60207706</v>
      </c>
      <c r="F10" s="50" t="s">
        <v>962</v>
      </c>
      <c r="G10" s="51">
        <v>66</v>
      </c>
      <c r="H10" s="51">
        <v>72.5</v>
      </c>
      <c r="I10" s="51">
        <v>62</v>
      </c>
      <c r="J10" s="51">
        <f>SUM(G10:I10)</f>
        <v>200.5</v>
      </c>
      <c r="K10" s="117">
        <f>(G10+H10)/2*0.4+I10*0.2</f>
        <v>40.1</v>
      </c>
      <c r="L10" s="165">
        <v>83.6</v>
      </c>
      <c r="M10" s="53">
        <f t="shared" si="1"/>
        <v>33.44</v>
      </c>
      <c r="N10" s="52">
        <f t="shared" si="2"/>
        <v>73.53999999999999</v>
      </c>
    </row>
    <row r="11" spans="1:14" s="121" customFormat="1" ht="25.5" customHeight="1">
      <c r="A11" s="50">
        <v>9</v>
      </c>
      <c r="B11" s="51" t="s">
        <v>687</v>
      </c>
      <c r="C11" s="51" t="s">
        <v>688</v>
      </c>
      <c r="D11" s="51" t="s">
        <v>690</v>
      </c>
      <c r="E11" s="51">
        <v>60224401</v>
      </c>
      <c r="F11" s="50" t="s">
        <v>963</v>
      </c>
      <c r="G11" s="51">
        <v>59</v>
      </c>
      <c r="H11" s="51">
        <v>66.5</v>
      </c>
      <c r="I11" s="51">
        <v>47</v>
      </c>
      <c r="J11" s="51">
        <f>SUM(G11:I11)</f>
        <v>172.5</v>
      </c>
      <c r="K11" s="117">
        <f>(G11+H11)/2*0.4+I11*0.2</f>
        <v>34.5</v>
      </c>
      <c r="L11" s="165">
        <v>74.5</v>
      </c>
      <c r="M11" s="53">
        <f t="shared" si="1"/>
        <v>29.8</v>
      </c>
      <c r="N11" s="52">
        <f t="shared" si="2"/>
        <v>64.3</v>
      </c>
    </row>
    <row r="12" spans="1:14" s="121" customFormat="1" ht="25.5" customHeight="1">
      <c r="A12" s="50">
        <v>10</v>
      </c>
      <c r="B12" s="51" t="s">
        <v>114</v>
      </c>
      <c r="C12" s="51" t="s">
        <v>11</v>
      </c>
      <c r="D12" s="51" t="s">
        <v>699</v>
      </c>
      <c r="E12" s="51">
        <v>60216722</v>
      </c>
      <c r="F12" s="50" t="s">
        <v>895</v>
      </c>
      <c r="G12" s="51">
        <v>67</v>
      </c>
      <c r="H12" s="51">
        <v>76.5</v>
      </c>
      <c r="I12" s="51"/>
      <c r="J12" s="51">
        <v>143.5</v>
      </c>
      <c r="K12" s="117">
        <f t="shared" si="0"/>
        <v>43.05</v>
      </c>
      <c r="L12" s="165">
        <v>78.9</v>
      </c>
      <c r="M12" s="53">
        <f t="shared" si="1"/>
        <v>31.560000000000002</v>
      </c>
      <c r="N12" s="52">
        <f t="shared" si="2"/>
        <v>74.61</v>
      </c>
    </row>
    <row r="13" spans="1:14" s="121" customFormat="1" ht="25.5" customHeight="1">
      <c r="A13" s="50">
        <v>11</v>
      </c>
      <c r="B13" s="51" t="s">
        <v>114</v>
      </c>
      <c r="C13" s="51" t="s">
        <v>11</v>
      </c>
      <c r="D13" s="51" t="s">
        <v>700</v>
      </c>
      <c r="E13" s="51">
        <v>60209709</v>
      </c>
      <c r="F13" s="50" t="s">
        <v>960</v>
      </c>
      <c r="G13" s="51">
        <v>63</v>
      </c>
      <c r="H13" s="51">
        <v>63.5</v>
      </c>
      <c r="I13" s="51"/>
      <c r="J13" s="51">
        <v>126.5</v>
      </c>
      <c r="K13" s="117">
        <f t="shared" si="0"/>
        <v>37.949999999999996</v>
      </c>
      <c r="L13" s="165">
        <v>73.9</v>
      </c>
      <c r="M13" s="53">
        <f t="shared" si="1"/>
        <v>29.560000000000002</v>
      </c>
      <c r="N13" s="52">
        <f t="shared" si="2"/>
        <v>67.50999999999999</v>
      </c>
    </row>
    <row r="14" spans="1:14" s="121" customFormat="1" ht="25.5" customHeight="1">
      <c r="A14" s="50">
        <v>12</v>
      </c>
      <c r="B14" s="51" t="s">
        <v>114</v>
      </c>
      <c r="C14" s="51" t="s">
        <v>11</v>
      </c>
      <c r="D14" s="51" t="s">
        <v>701</v>
      </c>
      <c r="E14" s="51">
        <v>60220421</v>
      </c>
      <c r="F14" s="50" t="s">
        <v>964</v>
      </c>
      <c r="G14" s="51">
        <v>50</v>
      </c>
      <c r="H14" s="51">
        <v>68.5</v>
      </c>
      <c r="I14" s="51"/>
      <c r="J14" s="51">
        <v>118.5</v>
      </c>
      <c r="K14" s="117">
        <f t="shared" si="0"/>
        <v>35.55</v>
      </c>
      <c r="L14" s="165">
        <v>74.1</v>
      </c>
      <c r="M14" s="53">
        <f t="shared" si="1"/>
        <v>29.64</v>
      </c>
      <c r="N14" s="52">
        <f t="shared" si="2"/>
        <v>65.19</v>
      </c>
    </row>
    <row r="15" spans="1:14" s="121" customFormat="1" ht="25.5" customHeight="1">
      <c r="A15" s="50">
        <v>13</v>
      </c>
      <c r="B15" s="51" t="s">
        <v>114</v>
      </c>
      <c r="C15" s="51" t="s">
        <v>702</v>
      </c>
      <c r="D15" s="51" t="s">
        <v>405</v>
      </c>
      <c r="E15" s="51">
        <v>60219214</v>
      </c>
      <c r="F15" s="50" t="s">
        <v>876</v>
      </c>
      <c r="G15" s="51">
        <v>63</v>
      </c>
      <c r="H15" s="51">
        <v>77</v>
      </c>
      <c r="I15" s="51"/>
      <c r="J15" s="51">
        <v>140</v>
      </c>
      <c r="K15" s="117">
        <f t="shared" si="0"/>
        <v>42</v>
      </c>
      <c r="L15" s="165">
        <v>77.4</v>
      </c>
      <c r="M15" s="53">
        <f t="shared" si="1"/>
        <v>30.960000000000004</v>
      </c>
      <c r="N15" s="52">
        <f t="shared" si="2"/>
        <v>72.96000000000001</v>
      </c>
    </row>
    <row r="16" spans="1:14" s="121" customFormat="1" ht="25.5" customHeight="1">
      <c r="A16" s="50">
        <v>14</v>
      </c>
      <c r="B16" s="51" t="s">
        <v>114</v>
      </c>
      <c r="C16" s="51" t="s">
        <v>702</v>
      </c>
      <c r="D16" s="51" t="s">
        <v>703</v>
      </c>
      <c r="E16" s="51">
        <v>60223708</v>
      </c>
      <c r="F16" s="50" t="s">
        <v>876</v>
      </c>
      <c r="G16" s="51">
        <v>62</v>
      </c>
      <c r="H16" s="51">
        <v>67.5</v>
      </c>
      <c r="I16" s="51"/>
      <c r="J16" s="51">
        <v>129.5</v>
      </c>
      <c r="K16" s="117">
        <f t="shared" si="0"/>
        <v>38.85</v>
      </c>
      <c r="L16" s="165">
        <v>76.1</v>
      </c>
      <c r="M16" s="53">
        <f t="shared" si="1"/>
        <v>30.439999999999998</v>
      </c>
      <c r="N16" s="52">
        <f t="shared" si="2"/>
        <v>69.28999999999999</v>
      </c>
    </row>
    <row r="17" spans="1:14" s="121" customFormat="1" ht="25.5" customHeight="1">
      <c r="A17" s="50">
        <v>15</v>
      </c>
      <c r="B17" s="51" t="s">
        <v>114</v>
      </c>
      <c r="C17" s="51" t="s">
        <v>702</v>
      </c>
      <c r="D17" s="51" t="s">
        <v>704</v>
      </c>
      <c r="E17" s="51">
        <v>60213602</v>
      </c>
      <c r="F17" s="50" t="s">
        <v>965</v>
      </c>
      <c r="G17" s="51">
        <v>52</v>
      </c>
      <c r="H17" s="51">
        <v>54.5</v>
      </c>
      <c r="I17" s="51"/>
      <c r="J17" s="51">
        <v>106.5</v>
      </c>
      <c r="K17" s="117">
        <f t="shared" si="0"/>
        <v>31.95</v>
      </c>
      <c r="L17" s="165">
        <v>75.8</v>
      </c>
      <c r="M17" s="53">
        <f t="shared" si="1"/>
        <v>30.32</v>
      </c>
      <c r="N17" s="52">
        <f t="shared" si="2"/>
        <v>62.269999999999996</v>
      </c>
    </row>
    <row r="18" spans="1:14" s="121" customFormat="1" ht="25.5" customHeight="1">
      <c r="A18" s="50">
        <v>16</v>
      </c>
      <c r="B18" s="51" t="s">
        <v>114</v>
      </c>
      <c r="C18" s="51" t="s">
        <v>31</v>
      </c>
      <c r="D18" s="51" t="s">
        <v>705</v>
      </c>
      <c r="E18" s="51">
        <v>60224102</v>
      </c>
      <c r="F18" s="50" t="s">
        <v>966</v>
      </c>
      <c r="G18" s="51">
        <v>57</v>
      </c>
      <c r="H18" s="51">
        <v>66.5</v>
      </c>
      <c r="I18" s="51"/>
      <c r="J18" s="51">
        <v>123.5</v>
      </c>
      <c r="K18" s="117">
        <f t="shared" si="0"/>
        <v>37.05</v>
      </c>
      <c r="L18" s="165">
        <v>72.9</v>
      </c>
      <c r="M18" s="53">
        <f t="shared" si="1"/>
        <v>29.160000000000004</v>
      </c>
      <c r="N18" s="52">
        <f t="shared" si="2"/>
        <v>66.21000000000001</v>
      </c>
    </row>
    <row r="19" spans="1:14" s="121" customFormat="1" ht="25.5" customHeight="1">
      <c r="A19" s="50">
        <v>17</v>
      </c>
      <c r="B19" s="51" t="s">
        <v>114</v>
      </c>
      <c r="C19" s="51" t="s">
        <v>31</v>
      </c>
      <c r="D19" s="51" t="s">
        <v>706</v>
      </c>
      <c r="E19" s="51">
        <v>60205420</v>
      </c>
      <c r="F19" s="50" t="s">
        <v>967</v>
      </c>
      <c r="G19" s="51">
        <v>53</v>
      </c>
      <c r="H19" s="51">
        <v>70.5</v>
      </c>
      <c r="I19" s="51"/>
      <c r="J19" s="51">
        <v>123.5</v>
      </c>
      <c r="K19" s="117">
        <f t="shared" si="0"/>
        <v>37.05</v>
      </c>
      <c r="L19" s="165">
        <v>78.5</v>
      </c>
      <c r="M19" s="53">
        <f t="shared" si="1"/>
        <v>31.400000000000002</v>
      </c>
      <c r="N19" s="52">
        <f t="shared" si="2"/>
        <v>68.45</v>
      </c>
    </row>
    <row r="20" spans="1:14" s="121" customFormat="1" ht="25.5" customHeight="1">
      <c r="A20" s="50">
        <v>18</v>
      </c>
      <c r="B20" s="51" t="s">
        <v>114</v>
      </c>
      <c r="C20" s="51" t="s">
        <v>31</v>
      </c>
      <c r="D20" s="51" t="s">
        <v>707</v>
      </c>
      <c r="E20" s="51">
        <v>60205611</v>
      </c>
      <c r="F20" s="50" t="s">
        <v>968</v>
      </c>
      <c r="G20" s="51">
        <v>56</v>
      </c>
      <c r="H20" s="51">
        <v>66</v>
      </c>
      <c r="I20" s="51"/>
      <c r="J20" s="51">
        <v>122</v>
      </c>
      <c r="K20" s="117">
        <f t="shared" si="0"/>
        <v>36.6</v>
      </c>
      <c r="L20" s="165">
        <v>73.18</v>
      </c>
      <c r="M20" s="53">
        <f t="shared" si="1"/>
        <v>29.272000000000006</v>
      </c>
      <c r="N20" s="52">
        <f t="shared" si="2"/>
        <v>65.87200000000001</v>
      </c>
    </row>
    <row r="21" spans="1:14" s="121" customFormat="1" ht="25.5" customHeight="1">
      <c r="A21" s="50">
        <v>19</v>
      </c>
      <c r="B21" s="51" t="s">
        <v>45</v>
      </c>
      <c r="C21" s="51" t="s">
        <v>711</v>
      </c>
      <c r="D21" s="51" t="s">
        <v>710</v>
      </c>
      <c r="E21" s="51">
        <v>60220702</v>
      </c>
      <c r="F21" s="50" t="s">
        <v>969</v>
      </c>
      <c r="G21" s="51">
        <v>59</v>
      </c>
      <c r="H21" s="51">
        <v>69</v>
      </c>
      <c r="I21" s="51"/>
      <c r="J21" s="51">
        <v>128</v>
      </c>
      <c r="K21" s="117">
        <f t="shared" si="0"/>
        <v>38.4</v>
      </c>
      <c r="L21" s="165">
        <v>77.6</v>
      </c>
      <c r="M21" s="53">
        <f t="shared" si="1"/>
        <v>31.04</v>
      </c>
      <c r="N21" s="52">
        <f t="shared" si="2"/>
        <v>69.44</v>
      </c>
    </row>
    <row r="22" spans="1:14" s="121" customFormat="1" ht="25.5" customHeight="1">
      <c r="A22" s="50">
        <v>20</v>
      </c>
      <c r="B22" s="51" t="s">
        <v>45</v>
      </c>
      <c r="C22" s="51" t="s">
        <v>711</v>
      </c>
      <c r="D22" s="51" t="s">
        <v>712</v>
      </c>
      <c r="E22" s="51">
        <v>60219110</v>
      </c>
      <c r="F22" s="50" t="s">
        <v>966</v>
      </c>
      <c r="G22" s="51">
        <v>52</v>
      </c>
      <c r="H22" s="51">
        <v>67</v>
      </c>
      <c r="I22" s="51"/>
      <c r="J22" s="51">
        <v>119</v>
      </c>
      <c r="K22" s="117">
        <f t="shared" si="0"/>
        <v>35.699999999999996</v>
      </c>
      <c r="L22" s="165">
        <v>75.12</v>
      </c>
      <c r="M22" s="53">
        <f t="shared" si="1"/>
        <v>30.048000000000002</v>
      </c>
      <c r="N22" s="52">
        <f t="shared" si="2"/>
        <v>65.74799999999999</v>
      </c>
    </row>
    <row r="23" spans="1:14" s="121" customFormat="1" ht="25.5" customHeight="1">
      <c r="A23" s="50">
        <v>21</v>
      </c>
      <c r="B23" s="51" t="s">
        <v>45</v>
      </c>
      <c r="C23" s="51" t="s">
        <v>711</v>
      </c>
      <c r="D23" s="51" t="s">
        <v>713</v>
      </c>
      <c r="E23" s="51">
        <v>60211422</v>
      </c>
      <c r="F23" s="50" t="s">
        <v>970</v>
      </c>
      <c r="G23" s="51">
        <v>50</v>
      </c>
      <c r="H23" s="51">
        <v>69</v>
      </c>
      <c r="I23" s="51"/>
      <c r="J23" s="51">
        <v>119</v>
      </c>
      <c r="K23" s="117">
        <f t="shared" si="0"/>
        <v>35.699999999999996</v>
      </c>
      <c r="L23" s="165">
        <v>69.5</v>
      </c>
      <c r="M23" s="53">
        <f t="shared" si="1"/>
        <v>27.8</v>
      </c>
      <c r="N23" s="52">
        <f t="shared" si="2"/>
        <v>63.5</v>
      </c>
    </row>
    <row r="24" spans="1:14" s="121" customFormat="1" ht="25.5" customHeight="1">
      <c r="A24" s="50">
        <v>22</v>
      </c>
      <c r="B24" s="51" t="s">
        <v>45</v>
      </c>
      <c r="C24" s="51" t="s">
        <v>47</v>
      </c>
      <c r="D24" s="51" t="s">
        <v>714</v>
      </c>
      <c r="E24" s="51">
        <v>60209203</v>
      </c>
      <c r="F24" s="50" t="s">
        <v>960</v>
      </c>
      <c r="G24" s="51">
        <v>61</v>
      </c>
      <c r="H24" s="51">
        <v>72.5</v>
      </c>
      <c r="I24" s="51"/>
      <c r="J24" s="51">
        <v>133.5</v>
      </c>
      <c r="K24" s="117">
        <f t="shared" si="0"/>
        <v>40.05</v>
      </c>
      <c r="L24" s="165">
        <v>77.02</v>
      </c>
      <c r="M24" s="53">
        <f t="shared" si="1"/>
        <v>30.808</v>
      </c>
      <c r="N24" s="52">
        <f t="shared" si="2"/>
        <v>70.858</v>
      </c>
    </row>
    <row r="25" spans="1:14" s="121" customFormat="1" ht="25.5" customHeight="1">
      <c r="A25" s="50">
        <v>23</v>
      </c>
      <c r="B25" s="51" t="s">
        <v>45</v>
      </c>
      <c r="C25" s="51" t="s">
        <v>47</v>
      </c>
      <c r="D25" s="51" t="s">
        <v>715</v>
      </c>
      <c r="E25" s="51">
        <v>60224714</v>
      </c>
      <c r="F25" s="50" t="s">
        <v>960</v>
      </c>
      <c r="G25" s="51">
        <v>53</v>
      </c>
      <c r="H25" s="51">
        <v>74</v>
      </c>
      <c r="I25" s="51"/>
      <c r="J25" s="51">
        <v>127</v>
      </c>
      <c r="K25" s="117">
        <f t="shared" si="0"/>
        <v>38.1</v>
      </c>
      <c r="L25" s="165">
        <v>77.26</v>
      </c>
      <c r="M25" s="53">
        <f t="shared" si="1"/>
        <v>30.904000000000003</v>
      </c>
      <c r="N25" s="52">
        <f t="shared" si="2"/>
        <v>69.004</v>
      </c>
    </row>
    <row r="26" spans="1:14" s="121" customFormat="1" ht="25.5" customHeight="1">
      <c r="A26" s="50">
        <v>24</v>
      </c>
      <c r="B26" s="51" t="s">
        <v>45</v>
      </c>
      <c r="C26" s="51" t="s">
        <v>47</v>
      </c>
      <c r="D26" s="51" t="s">
        <v>716</v>
      </c>
      <c r="E26" s="51">
        <v>60204406</v>
      </c>
      <c r="F26" s="50" t="s">
        <v>960</v>
      </c>
      <c r="G26" s="51">
        <v>57</v>
      </c>
      <c r="H26" s="51">
        <v>64</v>
      </c>
      <c r="I26" s="51"/>
      <c r="J26" s="51">
        <v>121</v>
      </c>
      <c r="K26" s="117">
        <f t="shared" si="0"/>
        <v>36.3</v>
      </c>
      <c r="L26" s="165">
        <v>76.2</v>
      </c>
      <c r="M26" s="53">
        <f t="shared" si="1"/>
        <v>30.480000000000004</v>
      </c>
      <c r="N26" s="52">
        <f t="shared" si="2"/>
        <v>66.78</v>
      </c>
    </row>
    <row r="27" spans="1:14" s="121" customFormat="1" ht="25.5" customHeight="1">
      <c r="A27" s="50">
        <v>25</v>
      </c>
      <c r="B27" s="51" t="s">
        <v>45</v>
      </c>
      <c r="C27" s="51" t="s">
        <v>718</v>
      </c>
      <c r="D27" s="51" t="s">
        <v>717</v>
      </c>
      <c r="E27" s="51">
        <v>60227901</v>
      </c>
      <c r="F27" s="50" t="s">
        <v>867</v>
      </c>
      <c r="G27" s="51">
        <v>61</v>
      </c>
      <c r="H27" s="51">
        <v>68.5</v>
      </c>
      <c r="I27" s="51"/>
      <c r="J27" s="51">
        <v>129.5</v>
      </c>
      <c r="K27" s="117">
        <f t="shared" si="0"/>
        <v>38.85</v>
      </c>
      <c r="L27" s="165">
        <v>78</v>
      </c>
      <c r="M27" s="53">
        <f t="shared" si="1"/>
        <v>31.200000000000003</v>
      </c>
      <c r="N27" s="52">
        <f t="shared" si="2"/>
        <v>70.05000000000001</v>
      </c>
    </row>
    <row r="28" spans="1:14" s="121" customFormat="1" ht="25.5" customHeight="1">
      <c r="A28" s="50">
        <v>26</v>
      </c>
      <c r="B28" s="51" t="s">
        <v>45</v>
      </c>
      <c r="C28" s="51" t="s">
        <v>718</v>
      </c>
      <c r="D28" s="51" t="s">
        <v>46</v>
      </c>
      <c r="E28" s="51">
        <v>60224320</v>
      </c>
      <c r="F28" s="50" t="s">
        <v>971</v>
      </c>
      <c r="G28" s="51">
        <v>50</v>
      </c>
      <c r="H28" s="51">
        <v>77</v>
      </c>
      <c r="I28" s="51"/>
      <c r="J28" s="51">
        <v>127</v>
      </c>
      <c r="K28" s="117">
        <f t="shared" si="0"/>
        <v>38.1</v>
      </c>
      <c r="L28" s="165">
        <v>77.5</v>
      </c>
      <c r="M28" s="53">
        <f t="shared" si="1"/>
        <v>31</v>
      </c>
      <c r="N28" s="52">
        <f t="shared" si="2"/>
        <v>69.1</v>
      </c>
    </row>
    <row r="29" spans="1:14" s="121" customFormat="1" ht="25.5" customHeight="1">
      <c r="A29" s="50">
        <v>27</v>
      </c>
      <c r="B29" s="51" t="s">
        <v>45</v>
      </c>
      <c r="C29" s="51" t="s">
        <v>718</v>
      </c>
      <c r="D29" s="51" t="s">
        <v>719</v>
      </c>
      <c r="E29" s="51">
        <v>60227328</v>
      </c>
      <c r="F29" s="50" t="s">
        <v>971</v>
      </c>
      <c r="G29" s="51">
        <v>59</v>
      </c>
      <c r="H29" s="51">
        <v>64.5</v>
      </c>
      <c r="I29" s="51"/>
      <c r="J29" s="51">
        <v>123.5</v>
      </c>
      <c r="K29" s="117">
        <f t="shared" si="0"/>
        <v>37.05</v>
      </c>
      <c r="L29" s="165">
        <v>75.6</v>
      </c>
      <c r="M29" s="53">
        <f t="shared" si="1"/>
        <v>30.24</v>
      </c>
      <c r="N29" s="52">
        <f t="shared" si="2"/>
        <v>67.28999999999999</v>
      </c>
    </row>
    <row r="30" spans="1:14" s="121" customFormat="1" ht="25.5" customHeight="1">
      <c r="A30" s="50">
        <v>28</v>
      </c>
      <c r="B30" s="51" t="s">
        <v>49</v>
      </c>
      <c r="C30" s="51" t="s">
        <v>14</v>
      </c>
      <c r="D30" s="51" t="s">
        <v>720</v>
      </c>
      <c r="E30" s="51">
        <v>60226408</v>
      </c>
      <c r="F30" s="50" t="s">
        <v>971</v>
      </c>
      <c r="G30" s="51">
        <v>68</v>
      </c>
      <c r="H30" s="51">
        <v>74</v>
      </c>
      <c r="I30" s="51"/>
      <c r="J30" s="51">
        <v>142</v>
      </c>
      <c r="K30" s="117">
        <f t="shared" si="0"/>
        <v>42.6</v>
      </c>
      <c r="L30" s="165">
        <v>79.4</v>
      </c>
      <c r="M30" s="53">
        <f t="shared" si="1"/>
        <v>31.760000000000005</v>
      </c>
      <c r="N30" s="52">
        <f t="shared" si="2"/>
        <v>74.36000000000001</v>
      </c>
    </row>
    <row r="31" spans="1:14" s="121" customFormat="1" ht="25.5" customHeight="1">
      <c r="A31" s="50">
        <v>29</v>
      </c>
      <c r="B31" s="51" t="s">
        <v>49</v>
      </c>
      <c r="C31" s="51" t="s">
        <v>14</v>
      </c>
      <c r="D31" s="51" t="s">
        <v>721</v>
      </c>
      <c r="E31" s="51">
        <v>60220002</v>
      </c>
      <c r="F31" s="50" t="s">
        <v>972</v>
      </c>
      <c r="G31" s="51">
        <v>64</v>
      </c>
      <c r="H31" s="51">
        <v>70.5</v>
      </c>
      <c r="I31" s="51"/>
      <c r="J31" s="51">
        <v>134.5</v>
      </c>
      <c r="K31" s="117">
        <f t="shared" si="0"/>
        <v>40.35</v>
      </c>
      <c r="L31" s="165">
        <v>75.3</v>
      </c>
      <c r="M31" s="53">
        <f t="shared" si="1"/>
        <v>30.12</v>
      </c>
      <c r="N31" s="52">
        <f t="shared" si="2"/>
        <v>70.47</v>
      </c>
    </row>
    <row r="32" spans="1:14" s="121" customFormat="1" ht="25.5" customHeight="1">
      <c r="A32" s="50">
        <v>30</v>
      </c>
      <c r="B32" s="51" t="s">
        <v>49</v>
      </c>
      <c r="C32" s="51" t="s">
        <v>14</v>
      </c>
      <c r="D32" s="51" t="s">
        <v>722</v>
      </c>
      <c r="E32" s="51">
        <v>60205312</v>
      </c>
      <c r="F32" s="50" t="s">
        <v>972</v>
      </c>
      <c r="G32" s="51">
        <v>58</v>
      </c>
      <c r="H32" s="51">
        <v>65.5</v>
      </c>
      <c r="I32" s="51"/>
      <c r="J32" s="51">
        <v>123.5</v>
      </c>
      <c r="K32" s="117">
        <f t="shared" si="0"/>
        <v>37.05</v>
      </c>
      <c r="L32" s="165">
        <v>71.08</v>
      </c>
      <c r="M32" s="53">
        <f t="shared" si="1"/>
        <v>28.432000000000002</v>
      </c>
      <c r="N32" s="52">
        <f t="shared" si="2"/>
        <v>65.482</v>
      </c>
    </row>
    <row r="33" spans="1:14" s="121" customFormat="1" ht="25.5" customHeight="1">
      <c r="A33" s="50">
        <v>31</v>
      </c>
      <c r="B33" s="51" t="s">
        <v>724</v>
      </c>
      <c r="C33" s="51" t="s">
        <v>113</v>
      </c>
      <c r="D33" s="51" t="s">
        <v>723</v>
      </c>
      <c r="E33" s="51">
        <v>60209013</v>
      </c>
      <c r="F33" s="50" t="s">
        <v>972</v>
      </c>
      <c r="G33" s="51">
        <v>66</v>
      </c>
      <c r="H33" s="51">
        <v>70</v>
      </c>
      <c r="I33" s="51"/>
      <c r="J33" s="51">
        <v>136</v>
      </c>
      <c r="K33" s="117">
        <f t="shared" si="0"/>
        <v>40.8</v>
      </c>
      <c r="L33" s="165">
        <v>77.7</v>
      </c>
      <c r="M33" s="53">
        <f t="shared" si="1"/>
        <v>31.080000000000002</v>
      </c>
      <c r="N33" s="52">
        <f t="shared" si="2"/>
        <v>71.88</v>
      </c>
    </row>
    <row r="34" spans="1:14" s="121" customFormat="1" ht="25.5" customHeight="1">
      <c r="A34" s="50">
        <v>32</v>
      </c>
      <c r="B34" s="51" t="s">
        <v>724</v>
      </c>
      <c r="C34" s="51" t="s">
        <v>113</v>
      </c>
      <c r="D34" s="51" t="s">
        <v>725</v>
      </c>
      <c r="E34" s="51">
        <v>60217212</v>
      </c>
      <c r="F34" s="50" t="s">
        <v>973</v>
      </c>
      <c r="G34" s="51">
        <v>63</v>
      </c>
      <c r="H34" s="51">
        <v>70.5</v>
      </c>
      <c r="I34" s="51"/>
      <c r="J34" s="51">
        <v>133.5</v>
      </c>
      <c r="K34" s="117">
        <f t="shared" si="0"/>
        <v>40.05</v>
      </c>
      <c r="L34" s="165">
        <v>80.2</v>
      </c>
      <c r="M34" s="53">
        <f t="shared" si="1"/>
        <v>32.080000000000005</v>
      </c>
      <c r="N34" s="52">
        <f t="shared" si="2"/>
        <v>72.13</v>
      </c>
    </row>
    <row r="35" spans="1:14" s="121" customFormat="1" ht="25.5" customHeight="1">
      <c r="A35" s="50">
        <v>33</v>
      </c>
      <c r="B35" s="51" t="s">
        <v>724</v>
      </c>
      <c r="C35" s="51" t="s">
        <v>113</v>
      </c>
      <c r="D35" s="51" t="s">
        <v>726</v>
      </c>
      <c r="E35" s="51">
        <v>60218409</v>
      </c>
      <c r="F35" s="50" t="s">
        <v>973</v>
      </c>
      <c r="G35" s="51">
        <v>64</v>
      </c>
      <c r="H35" s="51">
        <v>68</v>
      </c>
      <c r="I35" s="51"/>
      <c r="J35" s="51">
        <v>132</v>
      </c>
      <c r="K35" s="117">
        <f t="shared" si="0"/>
        <v>39.6</v>
      </c>
      <c r="L35" s="165">
        <v>78</v>
      </c>
      <c r="M35" s="53">
        <f t="shared" si="1"/>
        <v>31.200000000000003</v>
      </c>
      <c r="N35" s="52">
        <f t="shared" si="2"/>
        <v>70.80000000000001</v>
      </c>
    </row>
  </sheetData>
  <sheetProtection/>
  <mergeCells count="1">
    <mergeCell ref="A1:N1"/>
  </mergeCells>
  <printOptions/>
  <pageMargins left="0.16" right="0.16" top="0.61" bottom="0.61" header="0.51" footer="0.51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7">
      <selection activeCell="D13" sqref="D13"/>
    </sheetView>
  </sheetViews>
  <sheetFormatPr defaultColWidth="9.00390625" defaultRowHeight="14.25"/>
  <cols>
    <col min="1" max="1" width="4.25390625" style="8" customWidth="1"/>
    <col min="2" max="2" width="25.25390625" style="8" customWidth="1"/>
    <col min="3" max="3" width="17.875" style="8" customWidth="1"/>
    <col min="4" max="4" width="8.375" style="8" customWidth="1"/>
    <col min="5" max="5" width="11.75390625" style="8" customWidth="1"/>
    <col min="6" max="6" width="6.625" style="8" customWidth="1"/>
    <col min="7" max="8" width="7.00390625" style="8" customWidth="1"/>
    <col min="9" max="10" width="7.00390625" style="9" customWidth="1"/>
    <col min="11" max="11" width="7.00390625" style="146" customWidth="1"/>
    <col min="12" max="13" width="7.00390625" style="9" customWidth="1"/>
    <col min="14" max="16384" width="9.00390625" style="8" customWidth="1"/>
  </cols>
  <sheetData>
    <row r="1" spans="1:13" ht="25.5" customHeight="1">
      <c r="A1" s="216" t="s">
        <v>975</v>
      </c>
      <c r="B1" s="211"/>
      <c r="C1" s="211"/>
      <c r="D1" s="211"/>
      <c r="E1" s="211"/>
      <c r="F1" s="212"/>
      <c r="G1" s="212"/>
      <c r="H1" s="212"/>
      <c r="I1" s="213"/>
      <c r="J1" s="213"/>
      <c r="K1" s="213"/>
      <c r="L1" s="213"/>
      <c r="M1" s="213"/>
    </row>
    <row r="2" spans="1:13" ht="24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3" t="s">
        <v>116</v>
      </c>
      <c r="H2" s="13" t="s">
        <v>117</v>
      </c>
      <c r="I2" s="13" t="s">
        <v>118</v>
      </c>
      <c r="J2" s="2" t="s">
        <v>7</v>
      </c>
      <c r="K2" s="63" t="s">
        <v>8</v>
      </c>
      <c r="L2" s="2" t="s">
        <v>9</v>
      </c>
      <c r="M2" s="2" t="s">
        <v>51</v>
      </c>
    </row>
    <row r="3" spans="1:13" s="121" customFormat="1" ht="25.5" customHeight="1">
      <c r="A3" s="50">
        <v>1</v>
      </c>
      <c r="B3" s="51" t="s">
        <v>728</v>
      </c>
      <c r="C3" s="51" t="s">
        <v>107</v>
      </c>
      <c r="D3" s="51" t="s">
        <v>727</v>
      </c>
      <c r="E3" s="51">
        <v>60218921</v>
      </c>
      <c r="F3" s="50" t="s">
        <v>905</v>
      </c>
      <c r="G3" s="51">
        <v>73</v>
      </c>
      <c r="H3" s="51">
        <v>67.5</v>
      </c>
      <c r="I3" s="51">
        <v>140.5</v>
      </c>
      <c r="J3" s="51">
        <f>I3/2*0.6</f>
        <v>42.15</v>
      </c>
      <c r="K3" s="165">
        <v>78.6</v>
      </c>
      <c r="L3" s="53">
        <f>K3*0.4</f>
        <v>31.439999999999998</v>
      </c>
      <c r="M3" s="52">
        <f>J3+L3</f>
        <v>73.59</v>
      </c>
    </row>
    <row r="4" spans="1:13" s="121" customFormat="1" ht="25.5" customHeight="1">
      <c r="A4" s="50">
        <v>2</v>
      </c>
      <c r="B4" s="51" t="s">
        <v>728</v>
      </c>
      <c r="C4" s="51" t="s">
        <v>107</v>
      </c>
      <c r="D4" s="51" t="s">
        <v>729</v>
      </c>
      <c r="E4" s="51">
        <v>60216822</v>
      </c>
      <c r="F4" s="50" t="s">
        <v>940</v>
      </c>
      <c r="G4" s="51">
        <v>76</v>
      </c>
      <c r="H4" s="51">
        <v>63.5</v>
      </c>
      <c r="I4" s="51">
        <v>139.5</v>
      </c>
      <c r="J4" s="51">
        <f aca="true" t="shared" si="0" ref="J4:J35">I4/2*0.6</f>
        <v>41.85</v>
      </c>
      <c r="K4" s="165">
        <v>76.6</v>
      </c>
      <c r="L4" s="53">
        <f aca="true" t="shared" si="1" ref="L4:L35">K4*0.4</f>
        <v>30.64</v>
      </c>
      <c r="M4" s="52">
        <f aca="true" t="shared" si="2" ref="M4:M35">J4+L4</f>
        <v>72.49000000000001</v>
      </c>
    </row>
    <row r="5" spans="1:13" s="121" customFormat="1" ht="25.5" customHeight="1">
      <c r="A5" s="50">
        <v>3</v>
      </c>
      <c r="B5" s="51" t="s">
        <v>728</v>
      </c>
      <c r="C5" s="51" t="s">
        <v>107</v>
      </c>
      <c r="D5" s="51" t="s">
        <v>730</v>
      </c>
      <c r="E5" s="51">
        <v>60213725</v>
      </c>
      <c r="F5" s="50" t="s">
        <v>976</v>
      </c>
      <c r="G5" s="51">
        <v>64</v>
      </c>
      <c r="H5" s="51">
        <v>67</v>
      </c>
      <c r="I5" s="51">
        <v>131</v>
      </c>
      <c r="J5" s="51">
        <f t="shared" si="0"/>
        <v>39.3</v>
      </c>
      <c r="K5" s="165">
        <v>74.2</v>
      </c>
      <c r="L5" s="53">
        <f t="shared" si="1"/>
        <v>29.680000000000003</v>
      </c>
      <c r="M5" s="52">
        <f t="shared" si="2"/>
        <v>68.98</v>
      </c>
    </row>
    <row r="6" spans="1:13" s="121" customFormat="1" ht="25.5" customHeight="1">
      <c r="A6" s="50">
        <v>4</v>
      </c>
      <c r="B6" s="51" t="s">
        <v>732</v>
      </c>
      <c r="C6" s="51" t="s">
        <v>11</v>
      </c>
      <c r="D6" s="51" t="s">
        <v>731</v>
      </c>
      <c r="E6" s="51">
        <v>60209918</v>
      </c>
      <c r="F6" s="50" t="s">
        <v>977</v>
      </c>
      <c r="G6" s="51">
        <v>58</v>
      </c>
      <c r="H6" s="51">
        <v>73.5</v>
      </c>
      <c r="I6" s="51">
        <v>131.5</v>
      </c>
      <c r="J6" s="51">
        <f t="shared" si="0"/>
        <v>39.449999999999996</v>
      </c>
      <c r="K6" s="165">
        <v>77.8</v>
      </c>
      <c r="L6" s="53">
        <f t="shared" si="1"/>
        <v>31.12</v>
      </c>
      <c r="M6" s="52">
        <f t="shared" si="2"/>
        <v>70.57</v>
      </c>
    </row>
    <row r="7" spans="1:13" s="121" customFormat="1" ht="25.5" customHeight="1">
      <c r="A7" s="50">
        <v>5</v>
      </c>
      <c r="B7" s="51" t="s">
        <v>732</v>
      </c>
      <c r="C7" s="51" t="s">
        <v>11</v>
      </c>
      <c r="D7" s="51" t="s">
        <v>733</v>
      </c>
      <c r="E7" s="51">
        <v>60222720</v>
      </c>
      <c r="F7" s="50" t="s">
        <v>978</v>
      </c>
      <c r="G7" s="51">
        <v>62</v>
      </c>
      <c r="H7" s="51">
        <v>69</v>
      </c>
      <c r="I7" s="51">
        <v>131</v>
      </c>
      <c r="J7" s="51">
        <f t="shared" si="0"/>
        <v>39.3</v>
      </c>
      <c r="K7" s="165">
        <v>81.9</v>
      </c>
      <c r="L7" s="53">
        <f t="shared" si="1"/>
        <v>32.760000000000005</v>
      </c>
      <c r="M7" s="52">
        <f t="shared" si="2"/>
        <v>72.06</v>
      </c>
    </row>
    <row r="8" spans="1:13" s="121" customFormat="1" ht="25.5" customHeight="1">
      <c r="A8" s="50">
        <v>6</v>
      </c>
      <c r="B8" s="51" t="s">
        <v>732</v>
      </c>
      <c r="C8" s="51" t="s">
        <v>11</v>
      </c>
      <c r="D8" s="51" t="s">
        <v>734</v>
      </c>
      <c r="E8" s="51">
        <v>60226619</v>
      </c>
      <c r="F8" s="50" t="s">
        <v>978</v>
      </c>
      <c r="G8" s="51">
        <v>49</v>
      </c>
      <c r="H8" s="51">
        <v>75</v>
      </c>
      <c r="I8" s="51">
        <v>124</v>
      </c>
      <c r="J8" s="51">
        <f t="shared" si="0"/>
        <v>37.199999999999996</v>
      </c>
      <c r="K8" s="165">
        <v>73.9</v>
      </c>
      <c r="L8" s="53">
        <f t="shared" si="1"/>
        <v>29.560000000000002</v>
      </c>
      <c r="M8" s="52">
        <f t="shared" si="2"/>
        <v>66.75999999999999</v>
      </c>
    </row>
    <row r="9" spans="1:13" s="192" customFormat="1" ht="25.5" customHeight="1">
      <c r="A9" s="187">
        <v>7</v>
      </c>
      <c r="B9" s="188" t="s">
        <v>68</v>
      </c>
      <c r="C9" s="188" t="s">
        <v>14</v>
      </c>
      <c r="D9" s="188" t="s">
        <v>735</v>
      </c>
      <c r="E9" s="188">
        <v>60205629</v>
      </c>
      <c r="F9" s="187" t="s">
        <v>1187</v>
      </c>
      <c r="G9" s="188">
        <v>69</v>
      </c>
      <c r="H9" s="188">
        <v>79</v>
      </c>
      <c r="I9" s="188">
        <v>148</v>
      </c>
      <c r="J9" s="188">
        <f t="shared" si="0"/>
        <v>44.4</v>
      </c>
      <c r="K9" s="189">
        <v>85</v>
      </c>
      <c r="L9" s="190">
        <f t="shared" si="1"/>
        <v>34</v>
      </c>
      <c r="M9" s="191">
        <f t="shared" si="2"/>
        <v>78.4</v>
      </c>
    </row>
    <row r="10" spans="1:13" s="192" customFormat="1" ht="25.5" customHeight="1">
      <c r="A10" s="187">
        <v>8</v>
      </c>
      <c r="B10" s="188" t="s">
        <v>68</v>
      </c>
      <c r="C10" s="188" t="s">
        <v>14</v>
      </c>
      <c r="D10" s="188" t="s">
        <v>736</v>
      </c>
      <c r="E10" s="188">
        <v>60219023</v>
      </c>
      <c r="F10" s="187" t="s">
        <v>1187</v>
      </c>
      <c r="G10" s="188">
        <v>73</v>
      </c>
      <c r="H10" s="188">
        <v>70</v>
      </c>
      <c r="I10" s="188">
        <v>143</v>
      </c>
      <c r="J10" s="188">
        <f t="shared" si="0"/>
        <v>42.9</v>
      </c>
      <c r="K10" s="189">
        <v>76.6</v>
      </c>
      <c r="L10" s="190">
        <f t="shared" si="1"/>
        <v>30.64</v>
      </c>
      <c r="M10" s="191">
        <f t="shared" si="2"/>
        <v>73.53999999999999</v>
      </c>
    </row>
    <row r="11" spans="1:13" s="192" customFormat="1" ht="25.5" customHeight="1">
      <c r="A11" s="187">
        <v>9</v>
      </c>
      <c r="B11" s="188" t="s">
        <v>68</v>
      </c>
      <c r="C11" s="188" t="s">
        <v>14</v>
      </c>
      <c r="D11" s="188" t="s">
        <v>737</v>
      </c>
      <c r="E11" s="188">
        <v>60225427</v>
      </c>
      <c r="F11" s="187" t="s">
        <v>1187</v>
      </c>
      <c r="G11" s="188">
        <v>67</v>
      </c>
      <c r="H11" s="188">
        <v>73.5</v>
      </c>
      <c r="I11" s="188">
        <v>140.5</v>
      </c>
      <c r="J11" s="188">
        <f t="shared" si="0"/>
        <v>42.15</v>
      </c>
      <c r="K11" s="189">
        <v>77.1</v>
      </c>
      <c r="L11" s="190">
        <f t="shared" si="1"/>
        <v>30.84</v>
      </c>
      <c r="M11" s="191">
        <f t="shared" si="2"/>
        <v>72.99</v>
      </c>
    </row>
    <row r="12" spans="1:13" s="192" customFormat="1" ht="25.5" customHeight="1">
      <c r="A12" s="187">
        <v>10</v>
      </c>
      <c r="B12" s="188" t="s">
        <v>68</v>
      </c>
      <c r="C12" s="188" t="s">
        <v>14</v>
      </c>
      <c r="D12" s="188" t="s">
        <v>738</v>
      </c>
      <c r="E12" s="188">
        <v>60218909</v>
      </c>
      <c r="F12" s="187" t="s">
        <v>1187</v>
      </c>
      <c r="G12" s="188">
        <v>64</v>
      </c>
      <c r="H12" s="188">
        <v>74</v>
      </c>
      <c r="I12" s="188">
        <v>138</v>
      </c>
      <c r="J12" s="188">
        <f t="shared" si="0"/>
        <v>41.4</v>
      </c>
      <c r="K12" s="189">
        <v>82.6</v>
      </c>
      <c r="L12" s="190">
        <f t="shared" si="1"/>
        <v>33.04</v>
      </c>
      <c r="M12" s="191">
        <f t="shared" si="2"/>
        <v>74.44</v>
      </c>
    </row>
    <row r="13" spans="1:13" s="192" customFormat="1" ht="25.5" customHeight="1">
      <c r="A13" s="187">
        <v>11</v>
      </c>
      <c r="B13" s="188" t="s">
        <v>68</v>
      </c>
      <c r="C13" s="188" t="s">
        <v>14</v>
      </c>
      <c r="D13" s="188" t="s">
        <v>739</v>
      </c>
      <c r="E13" s="188">
        <v>60215128</v>
      </c>
      <c r="F13" s="187" t="s">
        <v>1187</v>
      </c>
      <c r="G13" s="188">
        <v>59</v>
      </c>
      <c r="H13" s="188">
        <v>78.5</v>
      </c>
      <c r="I13" s="188">
        <v>137.5</v>
      </c>
      <c r="J13" s="188">
        <f t="shared" si="0"/>
        <v>41.25</v>
      </c>
      <c r="K13" s="189">
        <v>77.6</v>
      </c>
      <c r="L13" s="190">
        <f t="shared" si="1"/>
        <v>31.04</v>
      </c>
      <c r="M13" s="191">
        <f t="shared" si="2"/>
        <v>72.28999999999999</v>
      </c>
    </row>
    <row r="14" spans="1:13" s="192" customFormat="1" ht="25.5" customHeight="1">
      <c r="A14" s="187">
        <v>12</v>
      </c>
      <c r="B14" s="188" t="s">
        <v>68</v>
      </c>
      <c r="C14" s="188" t="s">
        <v>14</v>
      </c>
      <c r="D14" s="188" t="s">
        <v>740</v>
      </c>
      <c r="E14" s="188">
        <v>60205727</v>
      </c>
      <c r="F14" s="187" t="s">
        <v>1187</v>
      </c>
      <c r="G14" s="188">
        <v>64</v>
      </c>
      <c r="H14" s="188">
        <v>70.5</v>
      </c>
      <c r="I14" s="188">
        <v>134.5</v>
      </c>
      <c r="J14" s="188">
        <f t="shared" si="0"/>
        <v>40.35</v>
      </c>
      <c r="K14" s="189">
        <v>71.6</v>
      </c>
      <c r="L14" s="190">
        <f t="shared" si="1"/>
        <v>28.64</v>
      </c>
      <c r="M14" s="191">
        <f t="shared" si="2"/>
        <v>68.99000000000001</v>
      </c>
    </row>
    <row r="15" spans="1:13" s="121" customFormat="1" ht="27.75" customHeight="1">
      <c r="A15" s="50">
        <v>13</v>
      </c>
      <c r="B15" s="51" t="s">
        <v>741</v>
      </c>
      <c r="C15" s="51" t="s">
        <v>742</v>
      </c>
      <c r="D15" s="51" t="s">
        <v>472</v>
      </c>
      <c r="E15" s="51">
        <v>60218313</v>
      </c>
      <c r="F15" s="50" t="s">
        <v>979</v>
      </c>
      <c r="G15" s="51">
        <v>58</v>
      </c>
      <c r="H15" s="51">
        <v>75</v>
      </c>
      <c r="I15" s="51">
        <v>133</v>
      </c>
      <c r="J15" s="51">
        <f t="shared" si="0"/>
        <v>39.9</v>
      </c>
      <c r="K15" s="165">
        <v>82.6</v>
      </c>
      <c r="L15" s="53">
        <f t="shared" si="1"/>
        <v>33.04</v>
      </c>
      <c r="M15" s="52">
        <f t="shared" si="2"/>
        <v>72.94</v>
      </c>
    </row>
    <row r="16" spans="1:13" s="121" customFormat="1" ht="27.75" customHeight="1">
      <c r="A16" s="50">
        <v>14</v>
      </c>
      <c r="B16" s="51" t="s">
        <v>741</v>
      </c>
      <c r="C16" s="51" t="s">
        <v>742</v>
      </c>
      <c r="D16" s="51" t="s">
        <v>743</v>
      </c>
      <c r="E16" s="51">
        <v>60215418</v>
      </c>
      <c r="F16" s="50" t="s">
        <v>980</v>
      </c>
      <c r="G16" s="51">
        <v>68</v>
      </c>
      <c r="H16" s="51">
        <v>63</v>
      </c>
      <c r="I16" s="51">
        <v>131</v>
      </c>
      <c r="J16" s="51">
        <f t="shared" si="0"/>
        <v>39.3</v>
      </c>
      <c r="K16" s="165">
        <v>74</v>
      </c>
      <c r="L16" s="53">
        <f t="shared" si="1"/>
        <v>29.6</v>
      </c>
      <c r="M16" s="52">
        <f t="shared" si="2"/>
        <v>68.9</v>
      </c>
    </row>
    <row r="17" spans="1:13" s="121" customFormat="1" ht="27.75" customHeight="1">
      <c r="A17" s="50">
        <v>15</v>
      </c>
      <c r="B17" s="51" t="s">
        <v>741</v>
      </c>
      <c r="C17" s="51" t="s">
        <v>742</v>
      </c>
      <c r="D17" s="51" t="s">
        <v>744</v>
      </c>
      <c r="E17" s="51">
        <v>60215104</v>
      </c>
      <c r="F17" s="50" t="s">
        <v>980</v>
      </c>
      <c r="G17" s="51">
        <v>60</v>
      </c>
      <c r="H17" s="51">
        <v>66</v>
      </c>
      <c r="I17" s="51">
        <v>126</v>
      </c>
      <c r="J17" s="51">
        <f t="shared" si="0"/>
        <v>37.8</v>
      </c>
      <c r="K17" s="165">
        <v>76.9</v>
      </c>
      <c r="L17" s="53">
        <f t="shared" si="1"/>
        <v>30.760000000000005</v>
      </c>
      <c r="M17" s="52">
        <f t="shared" si="2"/>
        <v>68.56</v>
      </c>
    </row>
    <row r="18" spans="1:13" s="121" customFormat="1" ht="27.75" customHeight="1">
      <c r="A18" s="50">
        <v>16</v>
      </c>
      <c r="B18" s="51" t="s">
        <v>741</v>
      </c>
      <c r="C18" s="51" t="s">
        <v>20</v>
      </c>
      <c r="D18" s="51" t="s">
        <v>745</v>
      </c>
      <c r="E18" s="51">
        <v>60218611</v>
      </c>
      <c r="F18" s="50" t="s">
        <v>980</v>
      </c>
      <c r="G18" s="51">
        <v>63</v>
      </c>
      <c r="H18" s="51">
        <v>69</v>
      </c>
      <c r="I18" s="51">
        <v>132</v>
      </c>
      <c r="J18" s="51">
        <f t="shared" si="0"/>
        <v>39.6</v>
      </c>
      <c r="K18" s="165">
        <v>77.6</v>
      </c>
      <c r="L18" s="53">
        <f t="shared" si="1"/>
        <v>31.04</v>
      </c>
      <c r="M18" s="52">
        <f t="shared" si="2"/>
        <v>70.64</v>
      </c>
    </row>
    <row r="19" spans="1:13" s="121" customFormat="1" ht="24" customHeight="1">
      <c r="A19" s="50">
        <v>17</v>
      </c>
      <c r="B19" s="51" t="s">
        <v>741</v>
      </c>
      <c r="C19" s="51" t="s">
        <v>20</v>
      </c>
      <c r="D19" s="51" t="s">
        <v>746</v>
      </c>
      <c r="E19" s="51">
        <v>60225205</v>
      </c>
      <c r="F19" s="50" t="s">
        <v>980</v>
      </c>
      <c r="G19" s="51">
        <v>63</v>
      </c>
      <c r="H19" s="51">
        <v>65</v>
      </c>
      <c r="I19" s="51">
        <v>128</v>
      </c>
      <c r="J19" s="51">
        <f t="shared" si="0"/>
        <v>38.4</v>
      </c>
      <c r="K19" s="165">
        <v>75</v>
      </c>
      <c r="L19" s="53">
        <f t="shared" si="1"/>
        <v>30</v>
      </c>
      <c r="M19" s="52">
        <f t="shared" si="2"/>
        <v>68.4</v>
      </c>
    </row>
    <row r="20" spans="1:13" s="121" customFormat="1" ht="24" customHeight="1">
      <c r="A20" s="50">
        <v>18</v>
      </c>
      <c r="B20" s="51" t="s">
        <v>741</v>
      </c>
      <c r="C20" s="51" t="s">
        <v>20</v>
      </c>
      <c r="D20" s="51" t="s">
        <v>747</v>
      </c>
      <c r="E20" s="51">
        <v>60214205</v>
      </c>
      <c r="F20" s="50" t="s">
        <v>981</v>
      </c>
      <c r="G20" s="51">
        <v>55</v>
      </c>
      <c r="H20" s="51">
        <v>70</v>
      </c>
      <c r="I20" s="51">
        <v>125</v>
      </c>
      <c r="J20" s="51">
        <f t="shared" si="0"/>
        <v>37.5</v>
      </c>
      <c r="K20" s="165">
        <v>77.8</v>
      </c>
      <c r="L20" s="53">
        <f t="shared" si="1"/>
        <v>31.12</v>
      </c>
      <c r="M20" s="52">
        <f t="shared" si="2"/>
        <v>68.62</v>
      </c>
    </row>
    <row r="21" spans="1:13" s="121" customFormat="1" ht="24" customHeight="1">
      <c r="A21" s="50">
        <v>19</v>
      </c>
      <c r="B21" s="51" t="s">
        <v>749</v>
      </c>
      <c r="C21" s="51" t="s">
        <v>14</v>
      </c>
      <c r="D21" s="51" t="s">
        <v>748</v>
      </c>
      <c r="E21" s="51">
        <v>60221926</v>
      </c>
      <c r="F21" s="50" t="s">
        <v>981</v>
      </c>
      <c r="G21" s="51">
        <v>75</v>
      </c>
      <c r="H21" s="51">
        <v>65.5</v>
      </c>
      <c r="I21" s="51">
        <v>140.5</v>
      </c>
      <c r="J21" s="51">
        <f t="shared" si="0"/>
        <v>42.15</v>
      </c>
      <c r="K21" s="165">
        <v>71.9</v>
      </c>
      <c r="L21" s="53">
        <f t="shared" si="1"/>
        <v>28.760000000000005</v>
      </c>
      <c r="M21" s="52">
        <f t="shared" si="2"/>
        <v>70.91</v>
      </c>
    </row>
    <row r="22" spans="1:13" s="121" customFormat="1" ht="24" customHeight="1">
      <c r="A22" s="50">
        <v>20</v>
      </c>
      <c r="B22" s="51" t="s">
        <v>749</v>
      </c>
      <c r="C22" s="51" t="s">
        <v>14</v>
      </c>
      <c r="D22" s="51" t="s">
        <v>750</v>
      </c>
      <c r="E22" s="51">
        <v>60226515</v>
      </c>
      <c r="F22" s="50" t="s">
        <v>982</v>
      </c>
      <c r="G22" s="51">
        <v>61</v>
      </c>
      <c r="H22" s="51">
        <v>70</v>
      </c>
      <c r="I22" s="51">
        <v>131</v>
      </c>
      <c r="J22" s="51">
        <f t="shared" si="0"/>
        <v>39.3</v>
      </c>
      <c r="K22" s="165">
        <v>74.2</v>
      </c>
      <c r="L22" s="53">
        <f t="shared" si="1"/>
        <v>29.680000000000003</v>
      </c>
      <c r="M22" s="52">
        <f t="shared" si="2"/>
        <v>68.98</v>
      </c>
    </row>
    <row r="23" spans="1:13" s="121" customFormat="1" ht="24" customHeight="1">
      <c r="A23" s="50">
        <v>21</v>
      </c>
      <c r="B23" s="51" t="s">
        <v>749</v>
      </c>
      <c r="C23" s="51" t="s">
        <v>14</v>
      </c>
      <c r="D23" s="51" t="s">
        <v>751</v>
      </c>
      <c r="E23" s="51">
        <v>60224708</v>
      </c>
      <c r="F23" s="50" t="s">
        <v>982</v>
      </c>
      <c r="G23" s="51">
        <v>52</v>
      </c>
      <c r="H23" s="51">
        <v>74</v>
      </c>
      <c r="I23" s="51">
        <v>126</v>
      </c>
      <c r="J23" s="51">
        <f t="shared" si="0"/>
        <v>37.8</v>
      </c>
      <c r="K23" s="165">
        <v>68.2</v>
      </c>
      <c r="L23" s="53">
        <f t="shared" si="1"/>
        <v>27.28</v>
      </c>
      <c r="M23" s="52">
        <f t="shared" si="2"/>
        <v>65.08</v>
      </c>
    </row>
    <row r="24" spans="1:13" s="121" customFormat="1" ht="24" customHeight="1">
      <c r="A24" s="50">
        <v>22</v>
      </c>
      <c r="B24" s="51" t="s">
        <v>753</v>
      </c>
      <c r="C24" s="51" t="s">
        <v>64</v>
      </c>
      <c r="D24" s="51" t="s">
        <v>752</v>
      </c>
      <c r="E24" s="51">
        <v>60221509</v>
      </c>
      <c r="F24" s="50" t="s">
        <v>983</v>
      </c>
      <c r="G24" s="51">
        <v>69</v>
      </c>
      <c r="H24" s="51">
        <v>70.5</v>
      </c>
      <c r="I24" s="51">
        <v>139.5</v>
      </c>
      <c r="J24" s="51">
        <f t="shared" si="0"/>
        <v>41.85</v>
      </c>
      <c r="K24" s="165">
        <v>77.7</v>
      </c>
      <c r="L24" s="53">
        <f t="shared" si="1"/>
        <v>31.080000000000002</v>
      </c>
      <c r="M24" s="52">
        <f t="shared" si="2"/>
        <v>72.93</v>
      </c>
    </row>
    <row r="25" spans="1:13" s="121" customFormat="1" ht="24" customHeight="1">
      <c r="A25" s="50">
        <v>23</v>
      </c>
      <c r="B25" s="51" t="s">
        <v>753</v>
      </c>
      <c r="C25" s="51" t="s">
        <v>64</v>
      </c>
      <c r="D25" s="51" t="s">
        <v>754</v>
      </c>
      <c r="E25" s="51">
        <v>60206602</v>
      </c>
      <c r="F25" s="50" t="s">
        <v>984</v>
      </c>
      <c r="G25" s="51">
        <v>56</v>
      </c>
      <c r="H25" s="51">
        <v>73</v>
      </c>
      <c r="I25" s="51">
        <v>129</v>
      </c>
      <c r="J25" s="51">
        <f t="shared" si="0"/>
        <v>38.699999999999996</v>
      </c>
      <c r="K25" s="165">
        <v>75.3</v>
      </c>
      <c r="L25" s="53">
        <f t="shared" si="1"/>
        <v>30.12</v>
      </c>
      <c r="M25" s="52">
        <f t="shared" si="2"/>
        <v>68.82</v>
      </c>
    </row>
    <row r="26" spans="1:13" s="121" customFormat="1" ht="24" customHeight="1">
      <c r="A26" s="50">
        <v>24</v>
      </c>
      <c r="B26" s="51" t="s">
        <v>753</v>
      </c>
      <c r="C26" s="51" t="s">
        <v>64</v>
      </c>
      <c r="D26" s="51" t="s">
        <v>755</v>
      </c>
      <c r="E26" s="51">
        <v>60205019</v>
      </c>
      <c r="F26" s="50" t="s">
        <v>984</v>
      </c>
      <c r="G26" s="51">
        <v>57</v>
      </c>
      <c r="H26" s="51">
        <v>60</v>
      </c>
      <c r="I26" s="51">
        <v>117</v>
      </c>
      <c r="J26" s="51">
        <f t="shared" si="0"/>
        <v>35.1</v>
      </c>
      <c r="K26" s="165">
        <v>74.7</v>
      </c>
      <c r="L26" s="53">
        <f t="shared" si="1"/>
        <v>29.880000000000003</v>
      </c>
      <c r="M26" s="52">
        <f t="shared" si="2"/>
        <v>64.98</v>
      </c>
    </row>
    <row r="27" spans="1:13" s="121" customFormat="1" ht="24" customHeight="1">
      <c r="A27" s="50">
        <v>25</v>
      </c>
      <c r="B27" s="51" t="s">
        <v>757</v>
      </c>
      <c r="C27" s="51" t="s">
        <v>758</v>
      </c>
      <c r="D27" s="51" t="s">
        <v>756</v>
      </c>
      <c r="E27" s="51">
        <v>60207512</v>
      </c>
      <c r="F27" s="50" t="s">
        <v>984</v>
      </c>
      <c r="G27" s="51">
        <v>63</v>
      </c>
      <c r="H27" s="51">
        <v>68</v>
      </c>
      <c r="I27" s="51">
        <v>131</v>
      </c>
      <c r="J27" s="51">
        <f t="shared" si="0"/>
        <v>39.3</v>
      </c>
      <c r="K27" s="165">
        <v>76.8</v>
      </c>
      <c r="L27" s="53">
        <f t="shared" si="1"/>
        <v>30.72</v>
      </c>
      <c r="M27" s="52">
        <f t="shared" si="2"/>
        <v>70.02</v>
      </c>
    </row>
    <row r="28" spans="1:13" s="121" customFormat="1" ht="24" customHeight="1">
      <c r="A28" s="50">
        <v>26</v>
      </c>
      <c r="B28" s="51" t="s">
        <v>757</v>
      </c>
      <c r="C28" s="51" t="s">
        <v>758</v>
      </c>
      <c r="D28" s="51" t="s">
        <v>759</v>
      </c>
      <c r="E28" s="51">
        <v>60214002</v>
      </c>
      <c r="F28" s="50" t="s">
        <v>934</v>
      </c>
      <c r="G28" s="51">
        <v>59</v>
      </c>
      <c r="H28" s="51">
        <v>66.5</v>
      </c>
      <c r="I28" s="51">
        <v>125.5</v>
      </c>
      <c r="J28" s="51">
        <f t="shared" si="0"/>
        <v>37.65</v>
      </c>
      <c r="K28" s="165">
        <v>73.8</v>
      </c>
      <c r="L28" s="53">
        <f t="shared" si="1"/>
        <v>29.52</v>
      </c>
      <c r="M28" s="52">
        <f t="shared" si="2"/>
        <v>67.17</v>
      </c>
    </row>
    <row r="29" spans="1:13" s="121" customFormat="1" ht="24" customHeight="1">
      <c r="A29" s="50">
        <v>27</v>
      </c>
      <c r="B29" s="51" t="s">
        <v>757</v>
      </c>
      <c r="C29" s="51" t="s">
        <v>758</v>
      </c>
      <c r="D29" s="51" t="s">
        <v>109</v>
      </c>
      <c r="E29" s="51">
        <v>60204705</v>
      </c>
      <c r="F29" s="50" t="s">
        <v>934</v>
      </c>
      <c r="G29" s="51">
        <v>55</v>
      </c>
      <c r="H29" s="51">
        <v>70</v>
      </c>
      <c r="I29" s="51">
        <v>125</v>
      </c>
      <c r="J29" s="51">
        <f t="shared" si="0"/>
        <v>37.5</v>
      </c>
      <c r="K29" s="165">
        <v>72.2</v>
      </c>
      <c r="L29" s="53">
        <f t="shared" si="1"/>
        <v>28.880000000000003</v>
      </c>
      <c r="M29" s="52">
        <f t="shared" si="2"/>
        <v>66.38</v>
      </c>
    </row>
    <row r="30" spans="1:13" s="121" customFormat="1" ht="24" customHeight="1">
      <c r="A30" s="50">
        <v>28</v>
      </c>
      <c r="B30" s="51" t="s">
        <v>761</v>
      </c>
      <c r="C30" s="51" t="s">
        <v>762</v>
      </c>
      <c r="D30" s="51" t="s">
        <v>760</v>
      </c>
      <c r="E30" s="51">
        <v>60213006</v>
      </c>
      <c r="F30" s="50" t="s">
        <v>985</v>
      </c>
      <c r="G30" s="51">
        <v>70</v>
      </c>
      <c r="H30" s="51">
        <v>68</v>
      </c>
      <c r="I30" s="51">
        <v>138</v>
      </c>
      <c r="J30" s="51">
        <f t="shared" si="0"/>
        <v>41.4</v>
      </c>
      <c r="K30" s="165">
        <v>76.6</v>
      </c>
      <c r="L30" s="53">
        <f t="shared" si="1"/>
        <v>30.64</v>
      </c>
      <c r="M30" s="52">
        <f t="shared" si="2"/>
        <v>72.03999999999999</v>
      </c>
    </row>
    <row r="31" spans="1:13" s="121" customFormat="1" ht="24" customHeight="1">
      <c r="A31" s="50">
        <v>29</v>
      </c>
      <c r="B31" s="51" t="s">
        <v>761</v>
      </c>
      <c r="C31" s="51" t="s">
        <v>762</v>
      </c>
      <c r="D31" s="51" t="s">
        <v>763</v>
      </c>
      <c r="E31" s="51">
        <v>60212816</v>
      </c>
      <c r="F31" s="50" t="s">
        <v>985</v>
      </c>
      <c r="G31" s="51">
        <v>54</v>
      </c>
      <c r="H31" s="51">
        <v>72.5</v>
      </c>
      <c r="I31" s="51">
        <v>126.5</v>
      </c>
      <c r="J31" s="51">
        <f t="shared" si="0"/>
        <v>37.949999999999996</v>
      </c>
      <c r="K31" s="165">
        <v>70.4</v>
      </c>
      <c r="L31" s="53">
        <f t="shared" si="1"/>
        <v>28.160000000000004</v>
      </c>
      <c r="M31" s="52">
        <f t="shared" si="2"/>
        <v>66.11</v>
      </c>
    </row>
    <row r="32" spans="1:13" s="121" customFormat="1" ht="24" customHeight="1">
      <c r="A32" s="50">
        <v>30</v>
      </c>
      <c r="B32" s="51" t="s">
        <v>761</v>
      </c>
      <c r="C32" s="51" t="s">
        <v>762</v>
      </c>
      <c r="D32" s="51" t="s">
        <v>764</v>
      </c>
      <c r="E32" s="51">
        <v>60220108</v>
      </c>
      <c r="F32" s="50" t="s">
        <v>985</v>
      </c>
      <c r="G32" s="51">
        <v>60</v>
      </c>
      <c r="H32" s="51">
        <v>66</v>
      </c>
      <c r="I32" s="51">
        <v>126</v>
      </c>
      <c r="J32" s="51">
        <f t="shared" si="0"/>
        <v>37.8</v>
      </c>
      <c r="K32" s="165">
        <v>78.2</v>
      </c>
      <c r="L32" s="53">
        <f t="shared" si="1"/>
        <v>31.28</v>
      </c>
      <c r="M32" s="52">
        <f t="shared" si="2"/>
        <v>69.08</v>
      </c>
    </row>
    <row r="33" spans="1:13" s="121" customFormat="1" ht="24" customHeight="1">
      <c r="A33" s="50">
        <v>31</v>
      </c>
      <c r="B33" s="51" t="s">
        <v>761</v>
      </c>
      <c r="C33" s="51" t="s">
        <v>762</v>
      </c>
      <c r="D33" s="51" t="s">
        <v>71</v>
      </c>
      <c r="E33" s="51">
        <v>60210721</v>
      </c>
      <c r="F33" s="50" t="s">
        <v>920</v>
      </c>
      <c r="G33" s="51">
        <v>50</v>
      </c>
      <c r="H33" s="51">
        <v>72.5</v>
      </c>
      <c r="I33" s="51">
        <v>122.5</v>
      </c>
      <c r="J33" s="51">
        <f t="shared" si="0"/>
        <v>36.75</v>
      </c>
      <c r="K33" s="165">
        <v>70.4</v>
      </c>
      <c r="L33" s="53">
        <f t="shared" si="1"/>
        <v>28.160000000000004</v>
      </c>
      <c r="M33" s="52">
        <f t="shared" si="2"/>
        <v>64.91</v>
      </c>
    </row>
    <row r="34" spans="1:13" s="121" customFormat="1" ht="24" customHeight="1">
      <c r="A34" s="50">
        <v>32</v>
      </c>
      <c r="B34" s="51" t="s">
        <v>761</v>
      </c>
      <c r="C34" s="51" t="s">
        <v>762</v>
      </c>
      <c r="D34" s="51" t="s">
        <v>765</v>
      </c>
      <c r="E34" s="51">
        <v>60228211</v>
      </c>
      <c r="F34" s="50" t="s">
        <v>920</v>
      </c>
      <c r="G34" s="51">
        <v>50</v>
      </c>
      <c r="H34" s="51">
        <v>70.5</v>
      </c>
      <c r="I34" s="51">
        <v>120.5</v>
      </c>
      <c r="J34" s="51">
        <f t="shared" si="0"/>
        <v>36.15</v>
      </c>
      <c r="K34" s="165">
        <v>76.9</v>
      </c>
      <c r="L34" s="53">
        <f t="shared" si="1"/>
        <v>30.760000000000005</v>
      </c>
      <c r="M34" s="52">
        <f t="shared" si="2"/>
        <v>66.91</v>
      </c>
    </row>
    <row r="35" spans="1:13" s="121" customFormat="1" ht="24" customHeight="1">
      <c r="A35" s="50">
        <v>33</v>
      </c>
      <c r="B35" s="51" t="s">
        <v>761</v>
      </c>
      <c r="C35" s="51" t="s">
        <v>762</v>
      </c>
      <c r="D35" s="51" t="s">
        <v>766</v>
      </c>
      <c r="E35" s="51">
        <v>60216109</v>
      </c>
      <c r="F35" s="50" t="s">
        <v>929</v>
      </c>
      <c r="G35" s="51">
        <v>53</v>
      </c>
      <c r="H35" s="51">
        <v>67</v>
      </c>
      <c r="I35" s="51">
        <v>120</v>
      </c>
      <c r="J35" s="51">
        <f t="shared" si="0"/>
        <v>36</v>
      </c>
      <c r="K35" s="165">
        <v>75.2</v>
      </c>
      <c r="L35" s="53">
        <f t="shared" si="1"/>
        <v>30.080000000000002</v>
      </c>
      <c r="M35" s="52">
        <f t="shared" si="2"/>
        <v>66.08</v>
      </c>
    </row>
  </sheetData>
  <sheetProtection/>
  <mergeCells count="1">
    <mergeCell ref="A1:M1"/>
  </mergeCells>
  <printOptions/>
  <pageMargins left="0.7" right="0.7" top="0.75" bottom="0.75" header="0.3" footer="0.3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3">
      <selection activeCell="C41" sqref="C41"/>
    </sheetView>
  </sheetViews>
  <sheetFormatPr defaultColWidth="9.00390625" defaultRowHeight="14.25"/>
  <cols>
    <col min="1" max="1" width="4.25390625" style="0" customWidth="1"/>
    <col min="2" max="2" width="29.125" style="0" customWidth="1"/>
    <col min="3" max="3" width="15.625" style="0" customWidth="1"/>
    <col min="4" max="4" width="7.00390625" style="0" customWidth="1"/>
    <col min="5" max="5" width="10.625" style="0" customWidth="1"/>
    <col min="6" max="6" width="6.625" style="0" customWidth="1"/>
    <col min="7" max="8" width="6.75390625" style="0" customWidth="1"/>
    <col min="9" max="10" width="6.75390625" style="3" customWidth="1"/>
    <col min="11" max="12" width="6.75390625" style="65" customWidth="1"/>
    <col min="13" max="13" width="6.75390625" style="3" customWidth="1"/>
  </cols>
  <sheetData>
    <row r="1" spans="1:13" ht="25.5" customHeight="1">
      <c r="A1" s="220" t="s">
        <v>986</v>
      </c>
      <c r="B1" s="221"/>
      <c r="C1" s="221"/>
      <c r="D1" s="221"/>
      <c r="E1" s="221"/>
      <c r="F1" s="222"/>
      <c r="G1" s="222"/>
      <c r="H1" s="222"/>
      <c r="I1" s="223"/>
      <c r="J1" s="223"/>
      <c r="K1" s="223"/>
      <c r="L1" s="223"/>
      <c r="M1" s="223"/>
    </row>
    <row r="2" spans="1:13" ht="24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51" t="s">
        <v>116</v>
      </c>
      <c r="H2" s="51" t="s">
        <v>117</v>
      </c>
      <c r="I2" s="51" t="s">
        <v>118</v>
      </c>
      <c r="J2" s="2" t="s">
        <v>7</v>
      </c>
      <c r="K2" s="63" t="s">
        <v>8</v>
      </c>
      <c r="L2" s="63" t="s">
        <v>9</v>
      </c>
      <c r="M2" s="2" t="s">
        <v>51</v>
      </c>
    </row>
    <row r="3" spans="1:13" s="4" customFormat="1" ht="25.5" customHeight="1">
      <c r="A3" s="50">
        <v>1</v>
      </c>
      <c r="B3" s="51" t="s">
        <v>761</v>
      </c>
      <c r="C3" s="51" t="s">
        <v>11</v>
      </c>
      <c r="D3" s="51" t="s">
        <v>767</v>
      </c>
      <c r="E3" s="51">
        <v>60212005</v>
      </c>
      <c r="F3" s="50" t="s">
        <v>905</v>
      </c>
      <c r="G3" s="51">
        <v>64</v>
      </c>
      <c r="H3" s="51">
        <v>78.5</v>
      </c>
      <c r="I3" s="51">
        <v>142.5</v>
      </c>
      <c r="J3" s="51">
        <f>I3/2*0.6</f>
        <v>42.75</v>
      </c>
      <c r="K3" s="165">
        <v>78.4</v>
      </c>
      <c r="L3" s="169">
        <f>K3*0.4</f>
        <v>31.360000000000003</v>
      </c>
      <c r="M3" s="52">
        <f>J3+L3</f>
        <v>74.11</v>
      </c>
    </row>
    <row r="4" spans="1:13" s="4" customFormat="1" ht="25.5" customHeight="1">
      <c r="A4" s="50">
        <v>2</v>
      </c>
      <c r="B4" s="51" t="s">
        <v>761</v>
      </c>
      <c r="C4" s="51" t="s">
        <v>11</v>
      </c>
      <c r="D4" s="51" t="s">
        <v>768</v>
      </c>
      <c r="E4" s="51">
        <v>60227527</v>
      </c>
      <c r="F4" s="50" t="s">
        <v>905</v>
      </c>
      <c r="G4" s="51">
        <v>68</v>
      </c>
      <c r="H4" s="51">
        <v>68.5</v>
      </c>
      <c r="I4" s="51">
        <v>136.5</v>
      </c>
      <c r="J4" s="51">
        <f aca="true" t="shared" si="0" ref="J4:J35">I4/2*0.6</f>
        <v>40.949999999999996</v>
      </c>
      <c r="K4" s="165">
        <v>80.5</v>
      </c>
      <c r="L4" s="169">
        <f aca="true" t="shared" si="1" ref="L4:L35">K4*0.4</f>
        <v>32.2</v>
      </c>
      <c r="M4" s="52">
        <f aca="true" t="shared" si="2" ref="M4:M35">J4+L4</f>
        <v>73.15</v>
      </c>
    </row>
    <row r="5" spans="1:13" s="4" customFormat="1" ht="25.5" customHeight="1">
      <c r="A5" s="50">
        <v>3</v>
      </c>
      <c r="B5" s="51" t="s">
        <v>761</v>
      </c>
      <c r="C5" s="51" t="s">
        <v>11</v>
      </c>
      <c r="D5" s="51" t="s">
        <v>769</v>
      </c>
      <c r="E5" s="51">
        <v>60214516</v>
      </c>
      <c r="F5" s="50" t="s">
        <v>905</v>
      </c>
      <c r="G5" s="51">
        <v>63</v>
      </c>
      <c r="H5" s="51">
        <v>71.5</v>
      </c>
      <c r="I5" s="51">
        <v>134.5</v>
      </c>
      <c r="J5" s="51">
        <f t="shared" si="0"/>
        <v>40.35</v>
      </c>
      <c r="K5" s="165">
        <v>83.7</v>
      </c>
      <c r="L5" s="169">
        <f t="shared" si="1"/>
        <v>33.480000000000004</v>
      </c>
      <c r="M5" s="52">
        <f t="shared" si="2"/>
        <v>73.83000000000001</v>
      </c>
    </row>
    <row r="6" spans="1:13" s="4" customFormat="1" ht="25.5" customHeight="1">
      <c r="A6" s="50">
        <v>4</v>
      </c>
      <c r="B6" s="51" t="s">
        <v>771</v>
      </c>
      <c r="C6" s="51" t="s">
        <v>581</v>
      </c>
      <c r="D6" s="51" t="s">
        <v>770</v>
      </c>
      <c r="E6" s="51">
        <v>60206526</v>
      </c>
      <c r="F6" s="50" t="s">
        <v>905</v>
      </c>
      <c r="G6" s="51">
        <v>73</v>
      </c>
      <c r="H6" s="51">
        <v>62</v>
      </c>
      <c r="I6" s="51">
        <v>135</v>
      </c>
      <c r="J6" s="51">
        <f t="shared" si="0"/>
        <v>40.5</v>
      </c>
      <c r="K6" s="165">
        <v>79.7</v>
      </c>
      <c r="L6" s="169">
        <f t="shared" si="1"/>
        <v>31.880000000000003</v>
      </c>
      <c r="M6" s="52">
        <f t="shared" si="2"/>
        <v>72.38</v>
      </c>
    </row>
    <row r="7" spans="1:13" s="4" customFormat="1" ht="25.5" customHeight="1">
      <c r="A7" s="50">
        <v>5</v>
      </c>
      <c r="B7" s="51" t="s">
        <v>771</v>
      </c>
      <c r="C7" s="51" t="s">
        <v>581</v>
      </c>
      <c r="D7" s="51" t="s">
        <v>772</v>
      </c>
      <c r="E7" s="51">
        <v>60212702</v>
      </c>
      <c r="F7" s="50" t="s">
        <v>905</v>
      </c>
      <c r="G7" s="51">
        <v>62</v>
      </c>
      <c r="H7" s="51">
        <v>69</v>
      </c>
      <c r="I7" s="51">
        <v>131</v>
      </c>
      <c r="J7" s="51">
        <f t="shared" si="0"/>
        <v>39.3</v>
      </c>
      <c r="K7" s="165">
        <v>83.8</v>
      </c>
      <c r="L7" s="169">
        <f t="shared" si="1"/>
        <v>33.52</v>
      </c>
      <c r="M7" s="52">
        <f t="shared" si="2"/>
        <v>72.82</v>
      </c>
    </row>
    <row r="8" spans="1:13" s="4" customFormat="1" ht="25.5" customHeight="1">
      <c r="A8" s="50">
        <v>6</v>
      </c>
      <c r="B8" s="51" t="s">
        <v>771</v>
      </c>
      <c r="C8" s="51" t="s">
        <v>581</v>
      </c>
      <c r="D8" s="51" t="s">
        <v>773</v>
      </c>
      <c r="E8" s="51">
        <v>60210302</v>
      </c>
      <c r="F8" s="50" t="s">
        <v>905</v>
      </c>
      <c r="G8" s="51">
        <v>50</v>
      </c>
      <c r="H8" s="51">
        <v>65</v>
      </c>
      <c r="I8" s="51">
        <v>115</v>
      </c>
      <c r="J8" s="51">
        <f t="shared" si="0"/>
        <v>34.5</v>
      </c>
      <c r="K8" s="165">
        <v>78.2</v>
      </c>
      <c r="L8" s="169">
        <f t="shared" si="1"/>
        <v>31.28</v>
      </c>
      <c r="M8" s="52">
        <f t="shared" si="2"/>
        <v>65.78</v>
      </c>
    </row>
    <row r="9" spans="1:13" s="4" customFormat="1" ht="27.75" customHeight="1">
      <c r="A9" s="50">
        <v>7</v>
      </c>
      <c r="B9" s="51" t="s">
        <v>771</v>
      </c>
      <c r="C9" s="51" t="s">
        <v>14</v>
      </c>
      <c r="D9" s="51" t="s">
        <v>774</v>
      </c>
      <c r="E9" s="51">
        <v>60204722</v>
      </c>
      <c r="F9" s="50" t="s">
        <v>905</v>
      </c>
      <c r="G9" s="51">
        <v>62</v>
      </c>
      <c r="H9" s="51">
        <v>77.5</v>
      </c>
      <c r="I9" s="51">
        <v>139.5</v>
      </c>
      <c r="J9" s="51">
        <f t="shared" si="0"/>
        <v>41.85</v>
      </c>
      <c r="K9" s="165">
        <v>79.3</v>
      </c>
      <c r="L9" s="169">
        <f t="shared" si="1"/>
        <v>31.72</v>
      </c>
      <c r="M9" s="52">
        <f t="shared" si="2"/>
        <v>73.57</v>
      </c>
    </row>
    <row r="10" spans="1:13" s="4" customFormat="1" ht="27.75" customHeight="1">
      <c r="A10" s="50">
        <v>8</v>
      </c>
      <c r="B10" s="51" t="s">
        <v>771</v>
      </c>
      <c r="C10" s="51" t="s">
        <v>14</v>
      </c>
      <c r="D10" s="51" t="s">
        <v>775</v>
      </c>
      <c r="E10" s="51">
        <v>60219004</v>
      </c>
      <c r="F10" s="50" t="s">
        <v>905</v>
      </c>
      <c r="G10" s="51">
        <v>61</v>
      </c>
      <c r="H10" s="51">
        <v>66.5</v>
      </c>
      <c r="I10" s="51">
        <v>127.5</v>
      </c>
      <c r="J10" s="51">
        <f t="shared" si="0"/>
        <v>38.25</v>
      </c>
      <c r="K10" s="165">
        <v>77.2</v>
      </c>
      <c r="L10" s="169">
        <f t="shared" si="1"/>
        <v>30.880000000000003</v>
      </c>
      <c r="M10" s="52">
        <f t="shared" si="2"/>
        <v>69.13</v>
      </c>
    </row>
    <row r="11" spans="1:13" s="4" customFormat="1" ht="25.5" customHeight="1">
      <c r="A11" s="50">
        <v>9</v>
      </c>
      <c r="B11" s="51" t="s">
        <v>771</v>
      </c>
      <c r="C11" s="51" t="s">
        <v>14</v>
      </c>
      <c r="D11" s="51" t="s">
        <v>776</v>
      </c>
      <c r="E11" s="51">
        <v>60214320</v>
      </c>
      <c r="F11" s="50" t="s">
        <v>905</v>
      </c>
      <c r="G11" s="51">
        <v>61</v>
      </c>
      <c r="H11" s="51">
        <v>66</v>
      </c>
      <c r="I11" s="51">
        <v>127</v>
      </c>
      <c r="J11" s="51">
        <f t="shared" si="0"/>
        <v>38.1</v>
      </c>
      <c r="K11" s="165">
        <v>78.2</v>
      </c>
      <c r="L11" s="169">
        <f t="shared" si="1"/>
        <v>31.28</v>
      </c>
      <c r="M11" s="52">
        <f t="shared" si="2"/>
        <v>69.38</v>
      </c>
    </row>
    <row r="12" spans="1:13" s="4" customFormat="1" ht="25.5" customHeight="1">
      <c r="A12" s="50">
        <v>10</v>
      </c>
      <c r="B12" s="51" t="s">
        <v>771</v>
      </c>
      <c r="C12" s="51" t="s">
        <v>758</v>
      </c>
      <c r="D12" s="51" t="s">
        <v>777</v>
      </c>
      <c r="E12" s="51">
        <v>60211617</v>
      </c>
      <c r="F12" s="50" t="s">
        <v>905</v>
      </c>
      <c r="G12" s="51">
        <v>69</v>
      </c>
      <c r="H12" s="51">
        <v>71</v>
      </c>
      <c r="I12" s="51">
        <v>140</v>
      </c>
      <c r="J12" s="51">
        <f t="shared" si="0"/>
        <v>42</v>
      </c>
      <c r="K12" s="165">
        <v>79.4</v>
      </c>
      <c r="L12" s="169">
        <f t="shared" si="1"/>
        <v>31.760000000000005</v>
      </c>
      <c r="M12" s="52">
        <f t="shared" si="2"/>
        <v>73.76</v>
      </c>
    </row>
    <row r="13" spans="1:13" s="4" customFormat="1" ht="25.5" customHeight="1">
      <c r="A13" s="50">
        <v>11</v>
      </c>
      <c r="B13" s="51" t="s">
        <v>771</v>
      </c>
      <c r="C13" s="51" t="s">
        <v>758</v>
      </c>
      <c r="D13" s="51" t="s">
        <v>502</v>
      </c>
      <c r="E13" s="51">
        <v>60215601</v>
      </c>
      <c r="F13" s="50" t="s">
        <v>905</v>
      </c>
      <c r="G13" s="51">
        <v>68</v>
      </c>
      <c r="H13" s="51">
        <v>66</v>
      </c>
      <c r="I13" s="51">
        <v>134</v>
      </c>
      <c r="J13" s="51">
        <f t="shared" si="0"/>
        <v>40.199999999999996</v>
      </c>
      <c r="K13" s="165">
        <v>78.8</v>
      </c>
      <c r="L13" s="169">
        <f t="shared" si="1"/>
        <v>31.52</v>
      </c>
      <c r="M13" s="52">
        <f t="shared" si="2"/>
        <v>71.72</v>
      </c>
    </row>
    <row r="14" spans="1:13" s="4" customFormat="1" ht="25.5" customHeight="1">
      <c r="A14" s="50">
        <v>12</v>
      </c>
      <c r="B14" s="51" t="s">
        <v>771</v>
      </c>
      <c r="C14" s="51" t="s">
        <v>758</v>
      </c>
      <c r="D14" s="51" t="s">
        <v>778</v>
      </c>
      <c r="E14" s="51">
        <v>60221018</v>
      </c>
      <c r="F14" s="50" t="s">
        <v>905</v>
      </c>
      <c r="G14" s="51">
        <v>63</v>
      </c>
      <c r="H14" s="51">
        <v>70.5</v>
      </c>
      <c r="I14" s="51">
        <v>133.5</v>
      </c>
      <c r="J14" s="51">
        <f t="shared" si="0"/>
        <v>40.05</v>
      </c>
      <c r="K14" s="165">
        <v>77.7</v>
      </c>
      <c r="L14" s="169">
        <f t="shared" si="1"/>
        <v>31.080000000000002</v>
      </c>
      <c r="M14" s="52">
        <f t="shared" si="2"/>
        <v>71.13</v>
      </c>
    </row>
    <row r="15" spans="1:13" s="4" customFormat="1" ht="25.5" customHeight="1">
      <c r="A15" s="50">
        <v>13</v>
      </c>
      <c r="B15" s="51" t="s">
        <v>779</v>
      </c>
      <c r="C15" s="51" t="s">
        <v>758</v>
      </c>
      <c r="D15" s="51" t="s">
        <v>360</v>
      </c>
      <c r="E15" s="51">
        <v>60213128</v>
      </c>
      <c r="F15" s="50" t="s">
        <v>905</v>
      </c>
      <c r="G15" s="51">
        <v>55</v>
      </c>
      <c r="H15" s="51">
        <v>74</v>
      </c>
      <c r="I15" s="51">
        <v>129</v>
      </c>
      <c r="J15" s="51">
        <f t="shared" si="0"/>
        <v>38.699999999999996</v>
      </c>
      <c r="K15" s="165">
        <v>78.8</v>
      </c>
      <c r="L15" s="169">
        <f t="shared" si="1"/>
        <v>31.52</v>
      </c>
      <c r="M15" s="52">
        <f t="shared" si="2"/>
        <v>70.22</v>
      </c>
    </row>
    <row r="16" spans="1:13" s="4" customFormat="1" ht="25.5" customHeight="1">
      <c r="A16" s="50">
        <v>14</v>
      </c>
      <c r="B16" s="51" t="s">
        <v>779</v>
      </c>
      <c r="C16" s="51" t="s">
        <v>758</v>
      </c>
      <c r="D16" s="51" t="s">
        <v>780</v>
      </c>
      <c r="E16" s="51">
        <v>60217412</v>
      </c>
      <c r="F16" s="50" t="s">
        <v>905</v>
      </c>
      <c r="G16" s="51">
        <v>65</v>
      </c>
      <c r="H16" s="51">
        <v>58.5</v>
      </c>
      <c r="I16" s="51">
        <v>123.5</v>
      </c>
      <c r="J16" s="51">
        <f t="shared" si="0"/>
        <v>37.05</v>
      </c>
      <c r="K16" s="165">
        <v>74.8</v>
      </c>
      <c r="L16" s="169">
        <f t="shared" si="1"/>
        <v>29.92</v>
      </c>
      <c r="M16" s="52">
        <f t="shared" si="2"/>
        <v>66.97</v>
      </c>
    </row>
    <row r="17" spans="1:13" s="4" customFormat="1" ht="25.5" customHeight="1">
      <c r="A17" s="50">
        <v>15</v>
      </c>
      <c r="B17" s="51" t="s">
        <v>779</v>
      </c>
      <c r="C17" s="51" t="s">
        <v>758</v>
      </c>
      <c r="D17" s="51" t="s">
        <v>781</v>
      </c>
      <c r="E17" s="51">
        <v>60220625</v>
      </c>
      <c r="F17" s="50" t="s">
        <v>905</v>
      </c>
      <c r="G17" s="51">
        <v>60</v>
      </c>
      <c r="H17" s="51">
        <v>63.5</v>
      </c>
      <c r="I17" s="51">
        <v>123.5</v>
      </c>
      <c r="J17" s="51">
        <f t="shared" si="0"/>
        <v>37.05</v>
      </c>
      <c r="K17" s="165">
        <v>77.9</v>
      </c>
      <c r="L17" s="169">
        <f t="shared" si="1"/>
        <v>31.160000000000004</v>
      </c>
      <c r="M17" s="52">
        <f t="shared" si="2"/>
        <v>68.21000000000001</v>
      </c>
    </row>
    <row r="18" spans="1:13" s="4" customFormat="1" ht="25.5" customHeight="1">
      <c r="A18" s="50">
        <v>16</v>
      </c>
      <c r="B18" s="51" t="s">
        <v>779</v>
      </c>
      <c r="C18" s="51" t="s">
        <v>783</v>
      </c>
      <c r="D18" s="51" t="s">
        <v>782</v>
      </c>
      <c r="E18" s="51">
        <v>60221806</v>
      </c>
      <c r="F18" s="50" t="s">
        <v>905</v>
      </c>
      <c r="G18" s="51">
        <v>66</v>
      </c>
      <c r="H18" s="51">
        <v>71</v>
      </c>
      <c r="I18" s="51">
        <v>137</v>
      </c>
      <c r="J18" s="51">
        <f t="shared" si="0"/>
        <v>41.1</v>
      </c>
      <c r="K18" s="165">
        <v>81.6</v>
      </c>
      <c r="L18" s="169">
        <f t="shared" si="1"/>
        <v>32.64</v>
      </c>
      <c r="M18" s="52">
        <f t="shared" si="2"/>
        <v>73.74000000000001</v>
      </c>
    </row>
    <row r="19" spans="1:13" s="4" customFormat="1" ht="24" customHeight="1">
      <c r="A19" s="50">
        <v>17</v>
      </c>
      <c r="B19" s="51" t="s">
        <v>779</v>
      </c>
      <c r="C19" s="51" t="s">
        <v>783</v>
      </c>
      <c r="D19" s="51" t="s">
        <v>784</v>
      </c>
      <c r="E19" s="51">
        <v>60225823</v>
      </c>
      <c r="F19" s="50" t="s">
        <v>905</v>
      </c>
      <c r="G19" s="51">
        <v>55</v>
      </c>
      <c r="H19" s="51">
        <v>77</v>
      </c>
      <c r="I19" s="51">
        <v>132</v>
      </c>
      <c r="J19" s="51">
        <f t="shared" si="0"/>
        <v>39.6</v>
      </c>
      <c r="K19" s="165">
        <v>78.1</v>
      </c>
      <c r="L19" s="169">
        <f t="shared" si="1"/>
        <v>31.24</v>
      </c>
      <c r="M19" s="52">
        <f t="shared" si="2"/>
        <v>70.84</v>
      </c>
    </row>
    <row r="20" spans="1:13" s="4" customFormat="1" ht="24" customHeight="1">
      <c r="A20" s="50">
        <v>18</v>
      </c>
      <c r="B20" s="51" t="s">
        <v>779</v>
      </c>
      <c r="C20" s="51" t="s">
        <v>783</v>
      </c>
      <c r="D20" s="51" t="s">
        <v>182</v>
      </c>
      <c r="E20" s="51">
        <v>60208229</v>
      </c>
      <c r="F20" s="50" t="s">
        <v>905</v>
      </c>
      <c r="G20" s="51">
        <v>61</v>
      </c>
      <c r="H20" s="51">
        <v>66</v>
      </c>
      <c r="I20" s="51">
        <v>127</v>
      </c>
      <c r="J20" s="51">
        <f t="shared" si="0"/>
        <v>38.1</v>
      </c>
      <c r="K20" s="165">
        <v>78.2</v>
      </c>
      <c r="L20" s="169">
        <f t="shared" si="1"/>
        <v>31.28</v>
      </c>
      <c r="M20" s="52">
        <f t="shared" si="2"/>
        <v>69.38</v>
      </c>
    </row>
    <row r="21" spans="1:13" s="4" customFormat="1" ht="24" customHeight="1">
      <c r="A21" s="50">
        <v>19</v>
      </c>
      <c r="B21" s="51" t="s">
        <v>52</v>
      </c>
      <c r="C21" s="51" t="s">
        <v>11</v>
      </c>
      <c r="D21" s="51" t="s">
        <v>785</v>
      </c>
      <c r="E21" s="51">
        <v>60228027</v>
      </c>
      <c r="F21" s="50" t="s">
        <v>905</v>
      </c>
      <c r="G21" s="51">
        <v>61</v>
      </c>
      <c r="H21" s="51">
        <v>71</v>
      </c>
      <c r="I21" s="51">
        <v>132</v>
      </c>
      <c r="J21" s="51">
        <f t="shared" si="0"/>
        <v>39.6</v>
      </c>
      <c r="K21" s="165">
        <v>80</v>
      </c>
      <c r="L21" s="169">
        <f t="shared" si="1"/>
        <v>32</v>
      </c>
      <c r="M21" s="52">
        <f t="shared" si="2"/>
        <v>71.6</v>
      </c>
    </row>
    <row r="22" spans="1:13" s="4" customFormat="1" ht="24" customHeight="1">
      <c r="A22" s="50">
        <v>20</v>
      </c>
      <c r="B22" s="51" t="s">
        <v>52</v>
      </c>
      <c r="C22" s="51" t="s">
        <v>11</v>
      </c>
      <c r="D22" s="51" t="s">
        <v>786</v>
      </c>
      <c r="E22" s="51">
        <v>60210907</v>
      </c>
      <c r="F22" s="50" t="s">
        <v>905</v>
      </c>
      <c r="G22" s="51">
        <v>68</v>
      </c>
      <c r="H22" s="51">
        <v>58.5</v>
      </c>
      <c r="I22" s="51">
        <v>126.5</v>
      </c>
      <c r="J22" s="51">
        <f t="shared" si="0"/>
        <v>37.949999999999996</v>
      </c>
      <c r="K22" s="165">
        <v>81.2</v>
      </c>
      <c r="L22" s="169">
        <f t="shared" si="1"/>
        <v>32.480000000000004</v>
      </c>
      <c r="M22" s="52">
        <f t="shared" si="2"/>
        <v>70.43</v>
      </c>
    </row>
    <row r="23" spans="1:13" s="4" customFormat="1" ht="24" customHeight="1">
      <c r="A23" s="50">
        <v>21</v>
      </c>
      <c r="B23" s="51" t="s">
        <v>52</v>
      </c>
      <c r="C23" s="51" t="s">
        <v>11</v>
      </c>
      <c r="D23" s="51" t="s">
        <v>787</v>
      </c>
      <c r="E23" s="51">
        <v>60214830</v>
      </c>
      <c r="F23" s="50" t="s">
        <v>905</v>
      </c>
      <c r="G23" s="51">
        <v>53</v>
      </c>
      <c r="H23" s="51">
        <v>68.5</v>
      </c>
      <c r="I23" s="51">
        <v>121.5</v>
      </c>
      <c r="J23" s="51">
        <f t="shared" si="0"/>
        <v>36.449999999999996</v>
      </c>
      <c r="K23" s="165">
        <v>77.2</v>
      </c>
      <c r="L23" s="169">
        <f t="shared" si="1"/>
        <v>30.880000000000003</v>
      </c>
      <c r="M23" s="52">
        <f t="shared" si="2"/>
        <v>67.33</v>
      </c>
    </row>
    <row r="24" spans="1:13" s="4" customFormat="1" ht="24" customHeight="1">
      <c r="A24" s="50">
        <v>22</v>
      </c>
      <c r="B24" s="51" t="s">
        <v>52</v>
      </c>
      <c r="C24" s="51" t="s">
        <v>31</v>
      </c>
      <c r="D24" s="51" t="s">
        <v>788</v>
      </c>
      <c r="E24" s="51">
        <v>60206312</v>
      </c>
      <c r="F24" s="50" t="s">
        <v>905</v>
      </c>
      <c r="G24" s="51">
        <v>70</v>
      </c>
      <c r="H24" s="51">
        <v>75.5</v>
      </c>
      <c r="I24" s="51">
        <v>145.5</v>
      </c>
      <c r="J24" s="51">
        <f t="shared" si="0"/>
        <v>43.65</v>
      </c>
      <c r="K24" s="165">
        <v>77.6</v>
      </c>
      <c r="L24" s="169">
        <f t="shared" si="1"/>
        <v>31.04</v>
      </c>
      <c r="M24" s="52">
        <f t="shared" si="2"/>
        <v>74.69</v>
      </c>
    </row>
    <row r="25" spans="1:13" s="4" customFormat="1" ht="24" customHeight="1">
      <c r="A25" s="50">
        <v>23</v>
      </c>
      <c r="B25" s="51" t="s">
        <v>52</v>
      </c>
      <c r="C25" s="51" t="s">
        <v>31</v>
      </c>
      <c r="D25" s="51" t="s">
        <v>789</v>
      </c>
      <c r="E25" s="51">
        <v>60220806</v>
      </c>
      <c r="F25" s="50" t="s">
        <v>905</v>
      </c>
      <c r="G25" s="51">
        <v>62</v>
      </c>
      <c r="H25" s="51">
        <v>67.5</v>
      </c>
      <c r="I25" s="51">
        <v>129.5</v>
      </c>
      <c r="J25" s="51">
        <f t="shared" si="0"/>
        <v>38.85</v>
      </c>
      <c r="K25" s="165">
        <v>78.4</v>
      </c>
      <c r="L25" s="169">
        <f t="shared" si="1"/>
        <v>31.360000000000003</v>
      </c>
      <c r="M25" s="52">
        <f t="shared" si="2"/>
        <v>70.21000000000001</v>
      </c>
    </row>
    <row r="26" spans="1:13" s="78" customFormat="1" ht="24" customHeight="1">
      <c r="A26" s="75">
        <v>24</v>
      </c>
      <c r="B26" s="76" t="s">
        <v>52</v>
      </c>
      <c r="C26" s="76" t="s">
        <v>31</v>
      </c>
      <c r="D26" s="75" t="s">
        <v>1104</v>
      </c>
      <c r="E26" s="75">
        <v>60204312</v>
      </c>
      <c r="F26" s="75" t="s">
        <v>1105</v>
      </c>
      <c r="G26" s="75">
        <v>58</v>
      </c>
      <c r="H26" s="75">
        <v>63</v>
      </c>
      <c r="I26" s="75">
        <v>121</v>
      </c>
      <c r="J26" s="76">
        <f t="shared" si="0"/>
        <v>36.3</v>
      </c>
      <c r="K26" s="84">
        <v>78</v>
      </c>
      <c r="L26" s="170">
        <f t="shared" si="1"/>
        <v>31.200000000000003</v>
      </c>
      <c r="M26" s="77">
        <f t="shared" si="2"/>
        <v>67.5</v>
      </c>
    </row>
    <row r="27" spans="1:13" s="4" customFormat="1" ht="24" customHeight="1">
      <c r="A27" s="50">
        <v>25</v>
      </c>
      <c r="B27" s="51" t="s">
        <v>52</v>
      </c>
      <c r="C27" s="51" t="s">
        <v>791</v>
      </c>
      <c r="D27" s="51" t="s">
        <v>790</v>
      </c>
      <c r="E27" s="51">
        <v>60225714</v>
      </c>
      <c r="F27" s="50" t="s">
        <v>905</v>
      </c>
      <c r="G27" s="51">
        <v>61</v>
      </c>
      <c r="H27" s="51">
        <v>76.5</v>
      </c>
      <c r="I27" s="51">
        <v>137.5</v>
      </c>
      <c r="J27" s="51">
        <f t="shared" si="0"/>
        <v>41.25</v>
      </c>
      <c r="K27" s="165">
        <v>79</v>
      </c>
      <c r="L27" s="169">
        <f t="shared" si="1"/>
        <v>31.6</v>
      </c>
      <c r="M27" s="52">
        <f t="shared" si="2"/>
        <v>72.85</v>
      </c>
    </row>
    <row r="28" spans="1:13" s="4" customFormat="1" ht="24" customHeight="1">
      <c r="A28" s="50">
        <v>26</v>
      </c>
      <c r="B28" s="51" t="s">
        <v>52</v>
      </c>
      <c r="C28" s="51" t="s">
        <v>791</v>
      </c>
      <c r="D28" s="51" t="s">
        <v>792</v>
      </c>
      <c r="E28" s="51">
        <v>60207522</v>
      </c>
      <c r="F28" s="50" t="s">
        <v>905</v>
      </c>
      <c r="G28" s="51">
        <v>60</v>
      </c>
      <c r="H28" s="51">
        <v>77.5</v>
      </c>
      <c r="I28" s="51">
        <v>137.5</v>
      </c>
      <c r="J28" s="51">
        <f t="shared" si="0"/>
        <v>41.25</v>
      </c>
      <c r="K28" s="165">
        <v>76.2</v>
      </c>
      <c r="L28" s="169">
        <f t="shared" si="1"/>
        <v>30.480000000000004</v>
      </c>
      <c r="M28" s="52">
        <f t="shared" si="2"/>
        <v>71.73</v>
      </c>
    </row>
    <row r="29" spans="1:13" s="4" customFormat="1" ht="24" customHeight="1">
      <c r="A29" s="50">
        <v>27</v>
      </c>
      <c r="B29" s="51" t="s">
        <v>52</v>
      </c>
      <c r="C29" s="51" t="s">
        <v>791</v>
      </c>
      <c r="D29" s="51" t="s">
        <v>793</v>
      </c>
      <c r="E29" s="51">
        <v>60214128</v>
      </c>
      <c r="F29" s="50" t="s">
        <v>905</v>
      </c>
      <c r="G29" s="51">
        <v>70</v>
      </c>
      <c r="H29" s="51">
        <v>67</v>
      </c>
      <c r="I29" s="51">
        <v>137</v>
      </c>
      <c r="J29" s="51">
        <f t="shared" si="0"/>
        <v>41.1</v>
      </c>
      <c r="K29" s="165">
        <v>78.4</v>
      </c>
      <c r="L29" s="169">
        <f t="shared" si="1"/>
        <v>31.360000000000003</v>
      </c>
      <c r="M29" s="52">
        <f t="shared" si="2"/>
        <v>72.46000000000001</v>
      </c>
    </row>
    <row r="30" spans="1:13" s="4" customFormat="1" ht="24" customHeight="1">
      <c r="A30" s="50">
        <v>28</v>
      </c>
      <c r="B30" s="51" t="s">
        <v>795</v>
      </c>
      <c r="C30" s="51" t="s">
        <v>64</v>
      </c>
      <c r="D30" s="51" t="s">
        <v>794</v>
      </c>
      <c r="E30" s="51">
        <v>60208217</v>
      </c>
      <c r="F30" s="50" t="s">
        <v>905</v>
      </c>
      <c r="G30" s="51">
        <v>67</v>
      </c>
      <c r="H30" s="51">
        <v>78.5</v>
      </c>
      <c r="I30" s="51">
        <v>145.5</v>
      </c>
      <c r="J30" s="51">
        <f t="shared" si="0"/>
        <v>43.65</v>
      </c>
      <c r="K30" s="165">
        <v>79.9</v>
      </c>
      <c r="L30" s="169">
        <f t="shared" si="1"/>
        <v>31.960000000000004</v>
      </c>
      <c r="M30" s="52">
        <f t="shared" si="2"/>
        <v>75.61</v>
      </c>
    </row>
    <row r="31" spans="1:13" s="4" customFormat="1" ht="24" customHeight="1">
      <c r="A31" s="50">
        <v>29</v>
      </c>
      <c r="B31" s="51" t="s">
        <v>795</v>
      </c>
      <c r="C31" s="51" t="s">
        <v>64</v>
      </c>
      <c r="D31" s="51" t="s">
        <v>65</v>
      </c>
      <c r="E31" s="51">
        <v>60206927</v>
      </c>
      <c r="F31" s="50" t="s">
        <v>905</v>
      </c>
      <c r="G31" s="51">
        <v>69</v>
      </c>
      <c r="H31" s="51">
        <v>74.5</v>
      </c>
      <c r="I31" s="51">
        <v>143.5</v>
      </c>
      <c r="J31" s="51">
        <f t="shared" si="0"/>
        <v>43.05</v>
      </c>
      <c r="K31" s="165">
        <v>79.8</v>
      </c>
      <c r="L31" s="169">
        <f t="shared" si="1"/>
        <v>31.92</v>
      </c>
      <c r="M31" s="52">
        <f t="shared" si="2"/>
        <v>74.97</v>
      </c>
    </row>
    <row r="32" spans="1:13" s="4" customFormat="1" ht="24" customHeight="1">
      <c r="A32" s="50">
        <v>30</v>
      </c>
      <c r="B32" s="51" t="s">
        <v>795</v>
      </c>
      <c r="C32" s="51" t="s">
        <v>64</v>
      </c>
      <c r="D32" s="51" t="s">
        <v>796</v>
      </c>
      <c r="E32" s="51">
        <v>60206208</v>
      </c>
      <c r="F32" s="50" t="s">
        <v>905</v>
      </c>
      <c r="G32" s="51">
        <v>74</v>
      </c>
      <c r="H32" s="51">
        <v>63</v>
      </c>
      <c r="I32" s="51">
        <v>137</v>
      </c>
      <c r="J32" s="51">
        <f t="shared" si="0"/>
        <v>41.1</v>
      </c>
      <c r="K32" s="165">
        <v>80.2</v>
      </c>
      <c r="L32" s="169">
        <f t="shared" si="1"/>
        <v>32.080000000000005</v>
      </c>
      <c r="M32" s="52">
        <f t="shared" si="2"/>
        <v>73.18</v>
      </c>
    </row>
    <row r="33" spans="1:13" s="4" customFormat="1" ht="24" customHeight="1">
      <c r="A33" s="50">
        <v>31</v>
      </c>
      <c r="B33" s="51" t="s">
        <v>795</v>
      </c>
      <c r="C33" s="51" t="s">
        <v>64</v>
      </c>
      <c r="D33" s="51" t="s">
        <v>797</v>
      </c>
      <c r="E33" s="51">
        <v>60220122</v>
      </c>
      <c r="F33" s="50" t="s">
        <v>905</v>
      </c>
      <c r="G33" s="51">
        <v>71</v>
      </c>
      <c r="H33" s="51">
        <v>64.5</v>
      </c>
      <c r="I33" s="51">
        <v>135.5</v>
      </c>
      <c r="J33" s="51">
        <f t="shared" si="0"/>
        <v>40.65</v>
      </c>
      <c r="K33" s="165">
        <v>76.8</v>
      </c>
      <c r="L33" s="169">
        <f t="shared" si="1"/>
        <v>30.72</v>
      </c>
      <c r="M33" s="52">
        <f t="shared" si="2"/>
        <v>71.37</v>
      </c>
    </row>
    <row r="34" spans="1:13" s="4" customFormat="1" ht="24" customHeight="1">
      <c r="A34" s="50">
        <v>32</v>
      </c>
      <c r="B34" s="51" t="s">
        <v>795</v>
      </c>
      <c r="C34" s="51" t="s">
        <v>64</v>
      </c>
      <c r="D34" s="51" t="s">
        <v>57</v>
      </c>
      <c r="E34" s="51">
        <v>60222625</v>
      </c>
      <c r="F34" s="50" t="s">
        <v>905</v>
      </c>
      <c r="G34" s="51">
        <v>57</v>
      </c>
      <c r="H34" s="51">
        <v>78.5</v>
      </c>
      <c r="I34" s="51">
        <v>135.5</v>
      </c>
      <c r="J34" s="51">
        <f t="shared" si="0"/>
        <v>40.65</v>
      </c>
      <c r="K34" s="165">
        <v>78.5</v>
      </c>
      <c r="L34" s="169">
        <f t="shared" si="1"/>
        <v>31.400000000000002</v>
      </c>
      <c r="M34" s="52">
        <f t="shared" si="2"/>
        <v>72.05</v>
      </c>
    </row>
    <row r="35" spans="1:13" s="4" customFormat="1" ht="24" customHeight="1">
      <c r="A35" s="50">
        <v>33</v>
      </c>
      <c r="B35" s="51" t="s">
        <v>795</v>
      </c>
      <c r="C35" s="51" t="s">
        <v>64</v>
      </c>
      <c r="D35" s="51" t="s">
        <v>798</v>
      </c>
      <c r="E35" s="51">
        <v>60227104</v>
      </c>
      <c r="F35" s="50" t="s">
        <v>905</v>
      </c>
      <c r="G35" s="51">
        <v>64</v>
      </c>
      <c r="H35" s="51">
        <v>70</v>
      </c>
      <c r="I35" s="51">
        <v>134</v>
      </c>
      <c r="J35" s="51">
        <f t="shared" si="0"/>
        <v>40.199999999999996</v>
      </c>
      <c r="K35" s="165">
        <v>81.9</v>
      </c>
      <c r="L35" s="169">
        <f t="shared" si="1"/>
        <v>32.760000000000005</v>
      </c>
      <c r="M35" s="52">
        <f t="shared" si="2"/>
        <v>72.96000000000001</v>
      </c>
    </row>
  </sheetData>
  <sheetProtection/>
  <mergeCells count="1">
    <mergeCell ref="A1:M1"/>
  </mergeCells>
  <printOptions/>
  <pageMargins left="0.7" right="0.7" top="0.75" bottom="0.75" header="0.3" footer="0.3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9">
      <selection activeCell="C39" sqref="C39"/>
    </sheetView>
  </sheetViews>
  <sheetFormatPr defaultColWidth="9.00390625" defaultRowHeight="14.25"/>
  <cols>
    <col min="1" max="1" width="4.25390625" style="0" customWidth="1"/>
    <col min="2" max="2" width="33.25390625" style="0" customWidth="1"/>
    <col min="3" max="3" width="15.625" style="0" customWidth="1"/>
    <col min="4" max="4" width="7.00390625" style="0" customWidth="1"/>
    <col min="5" max="5" width="10.625" style="0" customWidth="1"/>
    <col min="6" max="6" width="6.625" style="0" customWidth="1"/>
    <col min="7" max="8" width="6.50390625" style="0" customWidth="1"/>
    <col min="9" max="10" width="6.50390625" style="3" customWidth="1"/>
    <col min="11" max="12" width="6.50390625" style="65" customWidth="1"/>
    <col min="13" max="13" width="6.50390625" style="3" customWidth="1"/>
  </cols>
  <sheetData>
    <row r="1" spans="1:13" ht="25.5" customHeight="1">
      <c r="A1" s="220" t="s">
        <v>987</v>
      </c>
      <c r="B1" s="221"/>
      <c r="C1" s="221"/>
      <c r="D1" s="221"/>
      <c r="E1" s="221"/>
      <c r="F1" s="222"/>
      <c r="G1" s="222"/>
      <c r="H1" s="222"/>
      <c r="I1" s="223"/>
      <c r="J1" s="223"/>
      <c r="K1" s="223"/>
      <c r="L1" s="223"/>
      <c r="M1" s="223"/>
    </row>
    <row r="2" spans="1:13" ht="24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3" t="s">
        <v>116</v>
      </c>
      <c r="H2" s="13" t="s">
        <v>117</v>
      </c>
      <c r="I2" s="13" t="s">
        <v>118</v>
      </c>
      <c r="J2" s="2" t="s">
        <v>7</v>
      </c>
      <c r="K2" s="63" t="s">
        <v>8</v>
      </c>
      <c r="L2" s="63" t="s">
        <v>9</v>
      </c>
      <c r="M2" s="2" t="s">
        <v>51</v>
      </c>
    </row>
    <row r="3" spans="1:13" s="4" customFormat="1" ht="25.5" customHeight="1">
      <c r="A3" s="50">
        <v>1</v>
      </c>
      <c r="B3" s="51" t="s">
        <v>800</v>
      </c>
      <c r="C3" s="51" t="s">
        <v>14</v>
      </c>
      <c r="D3" s="51" t="s">
        <v>799</v>
      </c>
      <c r="E3" s="51">
        <v>60207425</v>
      </c>
      <c r="F3" s="50" t="s">
        <v>905</v>
      </c>
      <c r="G3" s="51">
        <v>75</v>
      </c>
      <c r="H3" s="51">
        <v>75</v>
      </c>
      <c r="I3" s="51">
        <v>150</v>
      </c>
      <c r="J3" s="51">
        <f>I3/2*0.6</f>
        <v>45</v>
      </c>
      <c r="K3" s="165">
        <v>77.8</v>
      </c>
      <c r="L3" s="140">
        <f>K3*0.4</f>
        <v>31.12</v>
      </c>
      <c r="M3" s="52">
        <f>J3+L3</f>
        <v>76.12</v>
      </c>
    </row>
    <row r="4" spans="1:13" s="4" customFormat="1" ht="25.5" customHeight="1">
      <c r="A4" s="50">
        <v>2</v>
      </c>
      <c r="B4" s="51" t="s">
        <v>800</v>
      </c>
      <c r="C4" s="51" t="s">
        <v>14</v>
      </c>
      <c r="D4" s="51" t="s">
        <v>801</v>
      </c>
      <c r="E4" s="51">
        <v>60210827</v>
      </c>
      <c r="F4" s="50" t="s">
        <v>933</v>
      </c>
      <c r="G4" s="51">
        <v>65</v>
      </c>
      <c r="H4" s="51">
        <v>69</v>
      </c>
      <c r="I4" s="51">
        <v>134</v>
      </c>
      <c r="J4" s="51">
        <f aca="true" t="shared" si="0" ref="J4:J35">I4/2*0.6</f>
        <v>40.199999999999996</v>
      </c>
      <c r="K4" s="165">
        <v>82</v>
      </c>
      <c r="L4" s="140">
        <f aca="true" t="shared" si="1" ref="L4:L35">K4*0.4</f>
        <v>32.800000000000004</v>
      </c>
      <c r="M4" s="52">
        <f aca="true" t="shared" si="2" ref="M4:M35">J4+L4</f>
        <v>73</v>
      </c>
    </row>
    <row r="5" spans="1:13" s="4" customFormat="1" ht="25.5" customHeight="1">
      <c r="A5" s="50">
        <v>3</v>
      </c>
      <c r="B5" s="51" t="s">
        <v>800</v>
      </c>
      <c r="C5" s="51" t="s">
        <v>14</v>
      </c>
      <c r="D5" s="51" t="s">
        <v>802</v>
      </c>
      <c r="E5" s="51">
        <v>60214928</v>
      </c>
      <c r="F5" s="50" t="s">
        <v>933</v>
      </c>
      <c r="G5" s="51">
        <v>63</v>
      </c>
      <c r="H5" s="51">
        <v>70</v>
      </c>
      <c r="I5" s="51">
        <v>133</v>
      </c>
      <c r="J5" s="51">
        <f t="shared" si="0"/>
        <v>39.9</v>
      </c>
      <c r="K5" s="165">
        <v>72</v>
      </c>
      <c r="L5" s="140">
        <f t="shared" si="1"/>
        <v>28.8</v>
      </c>
      <c r="M5" s="52">
        <f t="shared" si="2"/>
        <v>68.7</v>
      </c>
    </row>
    <row r="6" spans="1:13" s="4" customFormat="1" ht="25.5" customHeight="1">
      <c r="A6" s="50">
        <v>4</v>
      </c>
      <c r="B6" s="51" t="s">
        <v>804</v>
      </c>
      <c r="C6" s="51" t="s">
        <v>758</v>
      </c>
      <c r="D6" s="51" t="s">
        <v>803</v>
      </c>
      <c r="E6" s="51">
        <v>60219408</v>
      </c>
      <c r="F6" s="50" t="s">
        <v>926</v>
      </c>
      <c r="G6" s="51">
        <v>70</v>
      </c>
      <c r="H6" s="51">
        <v>73</v>
      </c>
      <c r="I6" s="51">
        <v>143</v>
      </c>
      <c r="J6" s="51">
        <f t="shared" si="0"/>
        <v>42.9</v>
      </c>
      <c r="K6" s="165">
        <v>79.6</v>
      </c>
      <c r="L6" s="140">
        <f t="shared" si="1"/>
        <v>31.84</v>
      </c>
      <c r="M6" s="52">
        <f t="shared" si="2"/>
        <v>74.74</v>
      </c>
    </row>
    <row r="7" spans="1:13" s="4" customFormat="1" ht="25.5" customHeight="1">
      <c r="A7" s="50">
        <v>5</v>
      </c>
      <c r="B7" s="51" t="s">
        <v>804</v>
      </c>
      <c r="C7" s="51" t="s">
        <v>758</v>
      </c>
      <c r="D7" s="51" t="s">
        <v>805</v>
      </c>
      <c r="E7" s="51">
        <v>60221207</v>
      </c>
      <c r="F7" s="50" t="s">
        <v>926</v>
      </c>
      <c r="G7" s="51">
        <v>57</v>
      </c>
      <c r="H7" s="51">
        <v>66.5</v>
      </c>
      <c r="I7" s="51">
        <v>123.5</v>
      </c>
      <c r="J7" s="51">
        <f t="shared" si="0"/>
        <v>37.05</v>
      </c>
      <c r="K7" s="165">
        <v>77.4</v>
      </c>
      <c r="L7" s="140">
        <f t="shared" si="1"/>
        <v>30.960000000000004</v>
      </c>
      <c r="M7" s="52">
        <f t="shared" si="2"/>
        <v>68.01</v>
      </c>
    </row>
    <row r="8" spans="1:13" s="4" customFormat="1" ht="25.5" customHeight="1">
      <c r="A8" s="50">
        <v>6</v>
      </c>
      <c r="B8" s="51" t="s">
        <v>804</v>
      </c>
      <c r="C8" s="51" t="s">
        <v>758</v>
      </c>
      <c r="D8" s="51" t="s">
        <v>806</v>
      </c>
      <c r="E8" s="51">
        <v>60207010</v>
      </c>
      <c r="F8" s="50" t="s">
        <v>988</v>
      </c>
      <c r="G8" s="51">
        <v>58</v>
      </c>
      <c r="H8" s="51">
        <v>64.5</v>
      </c>
      <c r="I8" s="51">
        <v>122.5</v>
      </c>
      <c r="J8" s="51">
        <f t="shared" si="0"/>
        <v>36.75</v>
      </c>
      <c r="K8" s="165">
        <v>73.3</v>
      </c>
      <c r="L8" s="140">
        <f t="shared" si="1"/>
        <v>29.32</v>
      </c>
      <c r="M8" s="52">
        <f t="shared" si="2"/>
        <v>66.07</v>
      </c>
    </row>
    <row r="9" spans="1:13" s="4" customFormat="1" ht="25.5" customHeight="1">
      <c r="A9" s="50">
        <v>7</v>
      </c>
      <c r="B9" s="51" t="s">
        <v>808</v>
      </c>
      <c r="C9" s="51" t="s">
        <v>54</v>
      </c>
      <c r="D9" s="51" t="s">
        <v>807</v>
      </c>
      <c r="E9" s="51">
        <v>60219019</v>
      </c>
      <c r="F9" s="50" t="s">
        <v>958</v>
      </c>
      <c r="G9" s="51">
        <v>64</v>
      </c>
      <c r="H9" s="51">
        <v>65.5</v>
      </c>
      <c r="I9" s="51">
        <v>129.5</v>
      </c>
      <c r="J9" s="51">
        <f t="shared" si="0"/>
        <v>38.85</v>
      </c>
      <c r="K9" s="165">
        <v>80.6</v>
      </c>
      <c r="L9" s="140">
        <f t="shared" si="1"/>
        <v>32.24</v>
      </c>
      <c r="M9" s="52">
        <f t="shared" si="2"/>
        <v>71.09</v>
      </c>
    </row>
    <row r="10" spans="1:13" s="4" customFormat="1" ht="25.5" customHeight="1">
      <c r="A10" s="50">
        <v>8</v>
      </c>
      <c r="B10" s="51" t="s">
        <v>808</v>
      </c>
      <c r="C10" s="51" t="s">
        <v>54</v>
      </c>
      <c r="D10" s="51" t="s">
        <v>809</v>
      </c>
      <c r="E10" s="51">
        <v>60209230</v>
      </c>
      <c r="F10" s="50" t="s">
        <v>989</v>
      </c>
      <c r="G10" s="51">
        <v>57</v>
      </c>
      <c r="H10" s="51">
        <v>68.5</v>
      </c>
      <c r="I10" s="51">
        <v>125.5</v>
      </c>
      <c r="J10" s="51">
        <f t="shared" si="0"/>
        <v>37.65</v>
      </c>
      <c r="K10" s="165">
        <v>81.1</v>
      </c>
      <c r="L10" s="140">
        <f t="shared" si="1"/>
        <v>32.44</v>
      </c>
      <c r="M10" s="52">
        <f t="shared" si="2"/>
        <v>70.09</v>
      </c>
    </row>
    <row r="11" spans="1:13" s="4" customFormat="1" ht="25.5" customHeight="1">
      <c r="A11" s="50">
        <v>9</v>
      </c>
      <c r="B11" s="51" t="s">
        <v>808</v>
      </c>
      <c r="C11" s="51" t="s">
        <v>54</v>
      </c>
      <c r="D11" s="51" t="s">
        <v>810</v>
      </c>
      <c r="E11" s="51">
        <v>60208821</v>
      </c>
      <c r="F11" s="50" t="s">
        <v>953</v>
      </c>
      <c r="G11" s="51">
        <v>58</v>
      </c>
      <c r="H11" s="51">
        <v>66</v>
      </c>
      <c r="I11" s="51">
        <v>124</v>
      </c>
      <c r="J11" s="51">
        <f t="shared" si="0"/>
        <v>37.199999999999996</v>
      </c>
      <c r="K11" s="165">
        <v>76.2</v>
      </c>
      <c r="L11" s="140">
        <f t="shared" si="1"/>
        <v>30.480000000000004</v>
      </c>
      <c r="M11" s="52">
        <f t="shared" si="2"/>
        <v>67.68</v>
      </c>
    </row>
    <row r="12" spans="1:13" s="4" customFormat="1" ht="25.5" customHeight="1">
      <c r="A12" s="50">
        <v>10</v>
      </c>
      <c r="B12" s="51" t="s">
        <v>808</v>
      </c>
      <c r="C12" s="51" t="s">
        <v>54</v>
      </c>
      <c r="D12" s="51" t="s">
        <v>811</v>
      </c>
      <c r="E12" s="51">
        <v>60210312</v>
      </c>
      <c r="F12" s="50" t="s">
        <v>953</v>
      </c>
      <c r="G12" s="51">
        <v>58</v>
      </c>
      <c r="H12" s="51">
        <v>64</v>
      </c>
      <c r="I12" s="51">
        <v>122</v>
      </c>
      <c r="J12" s="51">
        <f t="shared" si="0"/>
        <v>36.6</v>
      </c>
      <c r="K12" s="165">
        <v>69.7</v>
      </c>
      <c r="L12" s="140">
        <f t="shared" si="1"/>
        <v>27.880000000000003</v>
      </c>
      <c r="M12" s="52">
        <f t="shared" si="2"/>
        <v>64.48</v>
      </c>
    </row>
    <row r="13" spans="1:13" s="4" customFormat="1" ht="25.5" customHeight="1">
      <c r="A13" s="50">
        <v>11</v>
      </c>
      <c r="B13" s="51" t="s">
        <v>808</v>
      </c>
      <c r="C13" s="51" t="s">
        <v>54</v>
      </c>
      <c r="D13" s="51" t="s">
        <v>812</v>
      </c>
      <c r="E13" s="51">
        <v>60213709</v>
      </c>
      <c r="F13" s="50" t="s">
        <v>953</v>
      </c>
      <c r="G13" s="51">
        <v>52</v>
      </c>
      <c r="H13" s="51">
        <v>66</v>
      </c>
      <c r="I13" s="51">
        <v>118</v>
      </c>
      <c r="J13" s="51">
        <f t="shared" si="0"/>
        <v>35.4</v>
      </c>
      <c r="K13" s="165">
        <v>75</v>
      </c>
      <c r="L13" s="140">
        <f t="shared" si="1"/>
        <v>30</v>
      </c>
      <c r="M13" s="52">
        <f t="shared" si="2"/>
        <v>65.4</v>
      </c>
    </row>
    <row r="14" spans="1:13" s="4" customFormat="1" ht="25.5" customHeight="1">
      <c r="A14" s="50">
        <v>12</v>
      </c>
      <c r="B14" s="51" t="s">
        <v>808</v>
      </c>
      <c r="C14" s="51" t="s">
        <v>54</v>
      </c>
      <c r="D14" s="51" t="s">
        <v>813</v>
      </c>
      <c r="E14" s="51">
        <v>60206105</v>
      </c>
      <c r="F14" s="50" t="s">
        <v>953</v>
      </c>
      <c r="G14" s="51">
        <v>51</v>
      </c>
      <c r="H14" s="51">
        <v>66.5</v>
      </c>
      <c r="I14" s="51">
        <v>117.5</v>
      </c>
      <c r="J14" s="51">
        <f t="shared" si="0"/>
        <v>35.25</v>
      </c>
      <c r="K14" s="165">
        <v>74.2</v>
      </c>
      <c r="L14" s="140">
        <f t="shared" si="1"/>
        <v>29.680000000000003</v>
      </c>
      <c r="M14" s="52">
        <f t="shared" si="2"/>
        <v>64.93</v>
      </c>
    </row>
    <row r="15" spans="1:13" s="4" customFormat="1" ht="25.5" customHeight="1">
      <c r="A15" s="50">
        <v>13</v>
      </c>
      <c r="B15" s="51" t="s">
        <v>67</v>
      </c>
      <c r="C15" s="51" t="s">
        <v>15</v>
      </c>
      <c r="D15" s="51" t="s">
        <v>814</v>
      </c>
      <c r="E15" s="51">
        <v>60223322</v>
      </c>
      <c r="F15" s="50" t="s">
        <v>990</v>
      </c>
      <c r="G15" s="51">
        <v>58</v>
      </c>
      <c r="H15" s="51">
        <v>71.5</v>
      </c>
      <c r="I15" s="51">
        <v>129.5</v>
      </c>
      <c r="J15" s="51">
        <f t="shared" si="0"/>
        <v>38.85</v>
      </c>
      <c r="K15" s="165">
        <v>80.6</v>
      </c>
      <c r="L15" s="140">
        <f t="shared" si="1"/>
        <v>32.24</v>
      </c>
      <c r="M15" s="52">
        <f t="shared" si="2"/>
        <v>71.09</v>
      </c>
    </row>
    <row r="16" spans="1:13" s="4" customFormat="1" ht="25.5" customHeight="1">
      <c r="A16" s="50">
        <v>14</v>
      </c>
      <c r="B16" s="51" t="s">
        <v>67</v>
      </c>
      <c r="C16" s="51" t="s">
        <v>15</v>
      </c>
      <c r="D16" s="51" t="s">
        <v>43</v>
      </c>
      <c r="E16" s="51">
        <v>60211122</v>
      </c>
      <c r="F16" s="50" t="s">
        <v>911</v>
      </c>
      <c r="G16" s="51">
        <v>58</v>
      </c>
      <c r="H16" s="51">
        <v>66</v>
      </c>
      <c r="I16" s="51">
        <v>124</v>
      </c>
      <c r="J16" s="51">
        <f t="shared" si="0"/>
        <v>37.199999999999996</v>
      </c>
      <c r="K16" s="165">
        <v>84.8</v>
      </c>
      <c r="L16" s="140">
        <f t="shared" si="1"/>
        <v>33.92</v>
      </c>
      <c r="M16" s="52">
        <f t="shared" si="2"/>
        <v>71.12</v>
      </c>
    </row>
    <row r="17" spans="1:13" s="4" customFormat="1" ht="25.5" customHeight="1">
      <c r="A17" s="50">
        <v>15</v>
      </c>
      <c r="B17" s="51" t="s">
        <v>67</v>
      </c>
      <c r="C17" s="51" t="s">
        <v>15</v>
      </c>
      <c r="D17" s="51" t="s">
        <v>815</v>
      </c>
      <c r="E17" s="51">
        <v>60208202</v>
      </c>
      <c r="F17" s="50" t="s">
        <v>911</v>
      </c>
      <c r="G17" s="51">
        <v>57</v>
      </c>
      <c r="H17" s="51">
        <v>60</v>
      </c>
      <c r="I17" s="51">
        <v>117</v>
      </c>
      <c r="J17" s="51">
        <f t="shared" si="0"/>
        <v>35.1</v>
      </c>
      <c r="K17" s="165">
        <v>0</v>
      </c>
      <c r="L17" s="140">
        <f t="shared" si="1"/>
        <v>0</v>
      </c>
      <c r="M17" s="52">
        <f t="shared" si="2"/>
        <v>35.1</v>
      </c>
    </row>
    <row r="18" spans="1:13" s="4" customFormat="1" ht="25.5" customHeight="1">
      <c r="A18" s="50">
        <v>16</v>
      </c>
      <c r="B18" s="51" t="s">
        <v>61</v>
      </c>
      <c r="C18" s="51" t="s">
        <v>15</v>
      </c>
      <c r="D18" s="51" t="s">
        <v>62</v>
      </c>
      <c r="E18" s="51">
        <v>60205901</v>
      </c>
      <c r="F18" s="50" t="s">
        <v>991</v>
      </c>
      <c r="G18" s="51">
        <v>58</v>
      </c>
      <c r="H18" s="51">
        <v>63.5</v>
      </c>
      <c r="I18" s="51">
        <v>121.5</v>
      </c>
      <c r="J18" s="51">
        <f t="shared" si="0"/>
        <v>36.449999999999996</v>
      </c>
      <c r="K18" s="165">
        <v>78.4</v>
      </c>
      <c r="L18" s="140">
        <f t="shared" si="1"/>
        <v>31.360000000000003</v>
      </c>
      <c r="M18" s="52">
        <f t="shared" si="2"/>
        <v>67.81</v>
      </c>
    </row>
    <row r="19" spans="1:13" s="4" customFormat="1" ht="25.5" customHeight="1">
      <c r="A19" s="50">
        <v>17</v>
      </c>
      <c r="B19" s="51" t="s">
        <v>61</v>
      </c>
      <c r="C19" s="51" t="s">
        <v>15</v>
      </c>
      <c r="D19" s="51" t="s">
        <v>80</v>
      </c>
      <c r="E19" s="51">
        <v>60212014</v>
      </c>
      <c r="F19" s="50" t="s">
        <v>991</v>
      </c>
      <c r="G19" s="51">
        <v>54</v>
      </c>
      <c r="H19" s="51">
        <v>62.5</v>
      </c>
      <c r="I19" s="51">
        <v>116.5</v>
      </c>
      <c r="J19" s="51">
        <f t="shared" si="0"/>
        <v>34.949999999999996</v>
      </c>
      <c r="K19" s="165">
        <v>78.5</v>
      </c>
      <c r="L19" s="140">
        <f t="shared" si="1"/>
        <v>31.400000000000002</v>
      </c>
      <c r="M19" s="52">
        <f t="shared" si="2"/>
        <v>66.35</v>
      </c>
    </row>
    <row r="20" spans="1:13" s="4" customFormat="1" ht="25.5" customHeight="1">
      <c r="A20" s="50">
        <v>18</v>
      </c>
      <c r="B20" s="51" t="s">
        <v>61</v>
      </c>
      <c r="C20" s="51" t="s">
        <v>15</v>
      </c>
      <c r="D20" s="51" t="s">
        <v>816</v>
      </c>
      <c r="E20" s="51">
        <v>60212705</v>
      </c>
      <c r="F20" s="50" t="s">
        <v>991</v>
      </c>
      <c r="G20" s="51">
        <v>53</v>
      </c>
      <c r="H20" s="51">
        <v>63</v>
      </c>
      <c r="I20" s="51">
        <v>116</v>
      </c>
      <c r="J20" s="51">
        <f t="shared" si="0"/>
        <v>34.8</v>
      </c>
      <c r="K20" s="165">
        <v>76.2</v>
      </c>
      <c r="L20" s="140">
        <f t="shared" si="1"/>
        <v>30.480000000000004</v>
      </c>
      <c r="M20" s="52">
        <f t="shared" si="2"/>
        <v>65.28</v>
      </c>
    </row>
    <row r="21" spans="1:13" s="4" customFormat="1" ht="25.5" customHeight="1">
      <c r="A21" s="50">
        <v>19</v>
      </c>
      <c r="B21" s="51" t="s">
        <v>817</v>
      </c>
      <c r="C21" s="51" t="s">
        <v>15</v>
      </c>
      <c r="D21" s="51" t="s">
        <v>300</v>
      </c>
      <c r="E21" s="51">
        <v>60228014</v>
      </c>
      <c r="F21" s="50" t="s">
        <v>911</v>
      </c>
      <c r="G21" s="51">
        <v>57</v>
      </c>
      <c r="H21" s="51">
        <v>60.5</v>
      </c>
      <c r="I21" s="51">
        <v>117.5</v>
      </c>
      <c r="J21" s="51">
        <f t="shared" si="0"/>
        <v>35.25</v>
      </c>
      <c r="K21" s="165">
        <v>77.4</v>
      </c>
      <c r="L21" s="140">
        <f t="shared" si="1"/>
        <v>30.960000000000004</v>
      </c>
      <c r="M21" s="52">
        <f t="shared" si="2"/>
        <v>66.21000000000001</v>
      </c>
    </row>
    <row r="22" spans="1:13" s="4" customFormat="1" ht="25.5" customHeight="1">
      <c r="A22" s="50">
        <v>20</v>
      </c>
      <c r="B22" s="51" t="s">
        <v>817</v>
      </c>
      <c r="C22" s="51" t="s">
        <v>15</v>
      </c>
      <c r="D22" s="51" t="s">
        <v>818</v>
      </c>
      <c r="E22" s="51">
        <v>60208726</v>
      </c>
      <c r="F22" s="50" t="s">
        <v>911</v>
      </c>
      <c r="G22" s="51">
        <v>47</v>
      </c>
      <c r="H22" s="51">
        <v>68</v>
      </c>
      <c r="I22" s="51">
        <v>115</v>
      </c>
      <c r="J22" s="51">
        <f t="shared" si="0"/>
        <v>34.5</v>
      </c>
      <c r="K22" s="165">
        <v>77.9</v>
      </c>
      <c r="L22" s="140">
        <f t="shared" si="1"/>
        <v>31.160000000000004</v>
      </c>
      <c r="M22" s="52">
        <f t="shared" si="2"/>
        <v>65.66</v>
      </c>
    </row>
    <row r="23" spans="1:13" s="4" customFormat="1" ht="25.5" customHeight="1">
      <c r="A23" s="50">
        <v>21</v>
      </c>
      <c r="B23" s="51" t="s">
        <v>817</v>
      </c>
      <c r="C23" s="51" t="s">
        <v>15</v>
      </c>
      <c r="D23" s="51" t="s">
        <v>819</v>
      </c>
      <c r="E23" s="51">
        <v>60207212</v>
      </c>
      <c r="F23" s="50" t="s">
        <v>911</v>
      </c>
      <c r="G23" s="51">
        <v>44</v>
      </c>
      <c r="H23" s="51">
        <v>57</v>
      </c>
      <c r="I23" s="51">
        <v>101</v>
      </c>
      <c r="J23" s="51">
        <f t="shared" si="0"/>
        <v>30.299999999999997</v>
      </c>
      <c r="K23" s="165">
        <v>71.7</v>
      </c>
      <c r="L23" s="140">
        <f t="shared" si="1"/>
        <v>28.680000000000003</v>
      </c>
      <c r="M23" s="52">
        <f t="shared" si="2"/>
        <v>58.980000000000004</v>
      </c>
    </row>
    <row r="24" spans="1:13" s="4" customFormat="1" ht="25.5" customHeight="1">
      <c r="A24" s="50">
        <v>22</v>
      </c>
      <c r="B24" s="51" t="s">
        <v>820</v>
      </c>
      <c r="C24" s="51" t="s">
        <v>15</v>
      </c>
      <c r="D24" s="51" t="s">
        <v>41</v>
      </c>
      <c r="E24" s="51">
        <v>60218604</v>
      </c>
      <c r="F24" s="50" t="s">
        <v>911</v>
      </c>
      <c r="G24" s="51">
        <v>78</v>
      </c>
      <c r="H24" s="51">
        <v>67</v>
      </c>
      <c r="I24" s="51">
        <v>145</v>
      </c>
      <c r="J24" s="51">
        <f t="shared" si="0"/>
        <v>43.5</v>
      </c>
      <c r="K24" s="165">
        <v>79.2</v>
      </c>
      <c r="L24" s="140">
        <f t="shared" si="1"/>
        <v>31.680000000000003</v>
      </c>
      <c r="M24" s="52">
        <f t="shared" si="2"/>
        <v>75.18</v>
      </c>
    </row>
    <row r="25" spans="1:13" s="4" customFormat="1" ht="25.5" customHeight="1">
      <c r="A25" s="50">
        <v>23</v>
      </c>
      <c r="B25" s="51" t="s">
        <v>820</v>
      </c>
      <c r="C25" s="51" t="s">
        <v>15</v>
      </c>
      <c r="D25" s="51" t="s">
        <v>821</v>
      </c>
      <c r="E25" s="51">
        <v>60226813</v>
      </c>
      <c r="F25" s="50" t="s">
        <v>911</v>
      </c>
      <c r="G25" s="51">
        <v>55</v>
      </c>
      <c r="H25" s="51">
        <v>64.5</v>
      </c>
      <c r="I25" s="51">
        <v>119.5</v>
      </c>
      <c r="J25" s="51">
        <f t="shared" si="0"/>
        <v>35.85</v>
      </c>
      <c r="K25" s="165">
        <v>76.2</v>
      </c>
      <c r="L25" s="140">
        <f t="shared" si="1"/>
        <v>30.480000000000004</v>
      </c>
      <c r="M25" s="52">
        <f t="shared" si="2"/>
        <v>66.33000000000001</v>
      </c>
    </row>
    <row r="26" spans="1:13" s="4" customFormat="1" ht="25.5" customHeight="1">
      <c r="A26" s="50">
        <v>24</v>
      </c>
      <c r="B26" s="51" t="s">
        <v>820</v>
      </c>
      <c r="C26" s="51" t="s">
        <v>15</v>
      </c>
      <c r="D26" s="51" t="s">
        <v>430</v>
      </c>
      <c r="E26" s="51">
        <v>60216325</v>
      </c>
      <c r="F26" s="50" t="s">
        <v>911</v>
      </c>
      <c r="G26" s="51">
        <v>49</v>
      </c>
      <c r="H26" s="51">
        <v>68.5</v>
      </c>
      <c r="I26" s="51">
        <v>117.5</v>
      </c>
      <c r="J26" s="51">
        <f t="shared" si="0"/>
        <v>35.25</v>
      </c>
      <c r="K26" s="165">
        <v>72.1</v>
      </c>
      <c r="L26" s="140">
        <f t="shared" si="1"/>
        <v>28.84</v>
      </c>
      <c r="M26" s="52">
        <f t="shared" si="2"/>
        <v>64.09</v>
      </c>
    </row>
    <row r="27" spans="1:13" s="4" customFormat="1" ht="25.5" customHeight="1">
      <c r="A27" s="50">
        <v>25</v>
      </c>
      <c r="B27" s="51" t="s">
        <v>823</v>
      </c>
      <c r="C27" s="51" t="s">
        <v>15</v>
      </c>
      <c r="D27" s="51" t="s">
        <v>822</v>
      </c>
      <c r="E27" s="51">
        <v>60215504</v>
      </c>
      <c r="F27" s="50" t="s">
        <v>924</v>
      </c>
      <c r="G27" s="51">
        <v>60</v>
      </c>
      <c r="H27" s="51">
        <v>64</v>
      </c>
      <c r="I27" s="51">
        <v>124</v>
      </c>
      <c r="J27" s="51">
        <f t="shared" si="0"/>
        <v>37.199999999999996</v>
      </c>
      <c r="K27" s="165">
        <v>77.2</v>
      </c>
      <c r="L27" s="140">
        <f t="shared" si="1"/>
        <v>30.880000000000003</v>
      </c>
      <c r="M27" s="52">
        <f t="shared" si="2"/>
        <v>68.08</v>
      </c>
    </row>
    <row r="28" spans="1:13" s="4" customFormat="1" ht="24" customHeight="1">
      <c r="A28" s="50">
        <v>26</v>
      </c>
      <c r="B28" s="51" t="s">
        <v>823</v>
      </c>
      <c r="C28" s="51" t="s">
        <v>15</v>
      </c>
      <c r="D28" s="51" t="s">
        <v>824</v>
      </c>
      <c r="E28" s="51">
        <v>60223014</v>
      </c>
      <c r="F28" s="50" t="s">
        <v>924</v>
      </c>
      <c r="G28" s="51">
        <v>49</v>
      </c>
      <c r="H28" s="51">
        <v>73</v>
      </c>
      <c r="I28" s="51">
        <v>122</v>
      </c>
      <c r="J28" s="51">
        <f t="shared" si="0"/>
        <v>36.6</v>
      </c>
      <c r="K28" s="165">
        <v>83.3</v>
      </c>
      <c r="L28" s="140">
        <f t="shared" si="1"/>
        <v>33.32</v>
      </c>
      <c r="M28" s="52">
        <f t="shared" si="2"/>
        <v>69.92</v>
      </c>
    </row>
    <row r="29" spans="1:13" s="4" customFormat="1" ht="24" customHeight="1">
      <c r="A29" s="50">
        <v>27</v>
      </c>
      <c r="B29" s="51" t="s">
        <v>823</v>
      </c>
      <c r="C29" s="51" t="s">
        <v>15</v>
      </c>
      <c r="D29" s="51" t="s">
        <v>825</v>
      </c>
      <c r="E29" s="51">
        <v>60207815</v>
      </c>
      <c r="F29" s="50" t="s">
        <v>920</v>
      </c>
      <c r="G29" s="51">
        <v>54</v>
      </c>
      <c r="H29" s="51">
        <v>57.5</v>
      </c>
      <c r="I29" s="51">
        <v>111.5</v>
      </c>
      <c r="J29" s="51">
        <f t="shared" si="0"/>
        <v>33.449999999999996</v>
      </c>
      <c r="K29" s="165">
        <v>78</v>
      </c>
      <c r="L29" s="140">
        <f t="shared" si="1"/>
        <v>31.200000000000003</v>
      </c>
      <c r="M29" s="52">
        <f t="shared" si="2"/>
        <v>64.65</v>
      </c>
    </row>
    <row r="30" spans="1:13" s="4" customFormat="1" ht="24" customHeight="1">
      <c r="A30" s="50">
        <v>28</v>
      </c>
      <c r="B30" s="51" t="s">
        <v>827</v>
      </c>
      <c r="C30" s="51" t="s">
        <v>31</v>
      </c>
      <c r="D30" s="51" t="s">
        <v>826</v>
      </c>
      <c r="E30" s="51">
        <v>60207526</v>
      </c>
      <c r="F30" s="50" t="s">
        <v>992</v>
      </c>
      <c r="G30" s="51">
        <v>70</v>
      </c>
      <c r="H30" s="51">
        <v>70</v>
      </c>
      <c r="I30" s="51">
        <v>140</v>
      </c>
      <c r="J30" s="51">
        <f t="shared" si="0"/>
        <v>42</v>
      </c>
      <c r="K30" s="165">
        <v>80.3</v>
      </c>
      <c r="L30" s="140">
        <f t="shared" si="1"/>
        <v>32.12</v>
      </c>
      <c r="M30" s="52">
        <f t="shared" si="2"/>
        <v>74.12</v>
      </c>
    </row>
    <row r="31" spans="1:13" s="4" customFormat="1" ht="24" customHeight="1">
      <c r="A31" s="50">
        <v>29</v>
      </c>
      <c r="B31" s="51" t="s">
        <v>827</v>
      </c>
      <c r="C31" s="51" t="s">
        <v>31</v>
      </c>
      <c r="D31" s="51" t="s">
        <v>56</v>
      </c>
      <c r="E31" s="51">
        <v>60207118</v>
      </c>
      <c r="F31" s="50" t="s">
        <v>992</v>
      </c>
      <c r="G31" s="51">
        <v>70</v>
      </c>
      <c r="H31" s="51">
        <v>69.5</v>
      </c>
      <c r="I31" s="51">
        <v>139.5</v>
      </c>
      <c r="J31" s="51">
        <f t="shared" si="0"/>
        <v>41.85</v>
      </c>
      <c r="K31" s="165">
        <v>82.2</v>
      </c>
      <c r="L31" s="140">
        <f t="shared" si="1"/>
        <v>32.88</v>
      </c>
      <c r="M31" s="52">
        <f t="shared" si="2"/>
        <v>74.73</v>
      </c>
    </row>
    <row r="32" spans="1:13" s="4" customFormat="1" ht="24" customHeight="1">
      <c r="A32" s="50">
        <v>30</v>
      </c>
      <c r="B32" s="51" t="s">
        <v>827</v>
      </c>
      <c r="C32" s="51" t="s">
        <v>31</v>
      </c>
      <c r="D32" s="51" t="s">
        <v>828</v>
      </c>
      <c r="E32" s="51">
        <v>60217113</v>
      </c>
      <c r="F32" s="50" t="s">
        <v>992</v>
      </c>
      <c r="G32" s="51">
        <v>73</v>
      </c>
      <c r="H32" s="51">
        <v>66</v>
      </c>
      <c r="I32" s="51">
        <v>139</v>
      </c>
      <c r="J32" s="51">
        <f t="shared" si="0"/>
        <v>41.699999999999996</v>
      </c>
      <c r="K32" s="165">
        <v>73.5</v>
      </c>
      <c r="L32" s="140">
        <f t="shared" si="1"/>
        <v>29.400000000000002</v>
      </c>
      <c r="M32" s="52">
        <f t="shared" si="2"/>
        <v>71.1</v>
      </c>
    </row>
    <row r="33" spans="1:13" s="4" customFormat="1" ht="24" customHeight="1">
      <c r="A33" s="50">
        <v>31</v>
      </c>
      <c r="B33" s="51" t="s">
        <v>63</v>
      </c>
      <c r="C33" s="51" t="s">
        <v>11</v>
      </c>
      <c r="D33" s="51" t="s">
        <v>832</v>
      </c>
      <c r="E33" s="51">
        <v>60223517</v>
      </c>
      <c r="F33" s="50" t="s">
        <v>924</v>
      </c>
      <c r="G33" s="51">
        <v>69</v>
      </c>
      <c r="H33" s="51">
        <v>78.5</v>
      </c>
      <c r="I33" s="51">
        <v>147.5</v>
      </c>
      <c r="J33" s="51">
        <f t="shared" si="0"/>
        <v>44.25</v>
      </c>
      <c r="K33" s="165">
        <v>76.6</v>
      </c>
      <c r="L33" s="140">
        <f t="shared" si="1"/>
        <v>30.64</v>
      </c>
      <c r="M33" s="52">
        <f t="shared" si="2"/>
        <v>74.89</v>
      </c>
    </row>
    <row r="34" spans="1:13" s="4" customFormat="1" ht="24" customHeight="1">
      <c r="A34" s="50">
        <v>32</v>
      </c>
      <c r="B34" s="51" t="s">
        <v>63</v>
      </c>
      <c r="C34" s="51" t="s">
        <v>11</v>
      </c>
      <c r="D34" s="51" t="s">
        <v>833</v>
      </c>
      <c r="E34" s="51">
        <v>60221922</v>
      </c>
      <c r="F34" s="50" t="s">
        <v>915</v>
      </c>
      <c r="G34" s="51">
        <v>71</v>
      </c>
      <c r="H34" s="51">
        <v>73</v>
      </c>
      <c r="I34" s="51">
        <v>144</v>
      </c>
      <c r="J34" s="51">
        <f t="shared" si="0"/>
        <v>43.199999999999996</v>
      </c>
      <c r="K34" s="165">
        <v>79.6</v>
      </c>
      <c r="L34" s="140">
        <f t="shared" si="1"/>
        <v>31.84</v>
      </c>
      <c r="M34" s="52">
        <f t="shared" si="2"/>
        <v>75.03999999999999</v>
      </c>
    </row>
    <row r="35" spans="1:13" s="4" customFormat="1" ht="24" customHeight="1">
      <c r="A35" s="50">
        <v>33</v>
      </c>
      <c r="B35" s="51" t="s">
        <v>63</v>
      </c>
      <c r="C35" s="51" t="s">
        <v>11</v>
      </c>
      <c r="D35" s="51" t="s">
        <v>66</v>
      </c>
      <c r="E35" s="51">
        <v>60205108</v>
      </c>
      <c r="F35" s="50" t="s">
        <v>913</v>
      </c>
      <c r="G35" s="51">
        <v>58</v>
      </c>
      <c r="H35" s="51">
        <v>75</v>
      </c>
      <c r="I35" s="51">
        <v>133</v>
      </c>
      <c r="J35" s="51">
        <f t="shared" si="0"/>
        <v>39.9</v>
      </c>
      <c r="K35" s="165">
        <v>76.7</v>
      </c>
      <c r="L35" s="140">
        <f t="shared" si="1"/>
        <v>30.680000000000003</v>
      </c>
      <c r="M35" s="52">
        <f t="shared" si="2"/>
        <v>70.58</v>
      </c>
    </row>
  </sheetData>
  <sheetProtection/>
  <mergeCells count="1">
    <mergeCell ref="A1:M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3">
      <selection activeCell="F8" sqref="F8"/>
    </sheetView>
  </sheetViews>
  <sheetFormatPr defaultColWidth="9.00390625" defaultRowHeight="14.25"/>
  <cols>
    <col min="1" max="1" width="4.25390625" style="0" customWidth="1"/>
    <col min="2" max="2" width="30.375" style="0" customWidth="1"/>
    <col min="3" max="3" width="17.125" style="0" customWidth="1"/>
    <col min="4" max="4" width="7.00390625" style="0" customWidth="1"/>
    <col min="5" max="5" width="10.625" style="0" customWidth="1"/>
    <col min="6" max="6" width="6.625" style="0" customWidth="1"/>
    <col min="7" max="8" width="6.50390625" style="0" customWidth="1"/>
    <col min="9" max="9" width="6.50390625" style="3" customWidth="1"/>
    <col min="10" max="12" width="6.50390625" style="65" customWidth="1"/>
    <col min="13" max="13" width="6.50390625" style="3" customWidth="1"/>
  </cols>
  <sheetData>
    <row r="1" spans="1:13" ht="25.5" customHeight="1">
      <c r="A1" s="224" t="s">
        <v>993</v>
      </c>
      <c r="B1" s="221"/>
      <c r="C1" s="221"/>
      <c r="D1" s="221"/>
      <c r="E1" s="221"/>
      <c r="F1" s="222"/>
      <c r="G1" s="222"/>
      <c r="H1" s="222"/>
      <c r="I1" s="223"/>
      <c r="J1" s="223"/>
      <c r="K1" s="223"/>
      <c r="L1" s="223"/>
      <c r="M1" s="223"/>
    </row>
    <row r="2" spans="1:13" ht="24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3" t="s">
        <v>116</v>
      </c>
      <c r="H2" s="13" t="s">
        <v>117</v>
      </c>
      <c r="I2" s="13" t="s">
        <v>118</v>
      </c>
      <c r="J2" s="63" t="s">
        <v>7</v>
      </c>
      <c r="K2" s="63" t="s">
        <v>8</v>
      </c>
      <c r="L2" s="63" t="s">
        <v>9</v>
      </c>
      <c r="M2" s="2" t="s">
        <v>51</v>
      </c>
    </row>
    <row r="3" spans="1:13" s="4" customFormat="1" ht="24" customHeight="1">
      <c r="A3" s="58">
        <v>1</v>
      </c>
      <c r="B3" s="59" t="s">
        <v>60</v>
      </c>
      <c r="C3" s="59" t="s">
        <v>11</v>
      </c>
      <c r="D3" s="59" t="s">
        <v>829</v>
      </c>
      <c r="E3" s="59">
        <v>60209101</v>
      </c>
      <c r="F3" s="58" t="s">
        <v>1003</v>
      </c>
      <c r="G3" s="59">
        <v>67</v>
      </c>
      <c r="H3" s="59">
        <v>69.5</v>
      </c>
      <c r="I3" s="59">
        <v>136.5</v>
      </c>
      <c r="J3" s="64">
        <f>I3/2*0.6</f>
        <v>40.949999999999996</v>
      </c>
      <c r="K3" s="66">
        <v>83</v>
      </c>
      <c r="L3" s="174">
        <f>K3*0.4</f>
        <v>33.2</v>
      </c>
      <c r="M3" s="61">
        <f>J3+L3</f>
        <v>74.15</v>
      </c>
    </row>
    <row r="4" spans="1:13" s="4" customFormat="1" ht="24" customHeight="1">
      <c r="A4" s="58">
        <v>2</v>
      </c>
      <c r="B4" s="59" t="s">
        <v>60</v>
      </c>
      <c r="C4" s="59" t="s">
        <v>11</v>
      </c>
      <c r="D4" s="59" t="s">
        <v>55</v>
      </c>
      <c r="E4" s="59">
        <v>60227719</v>
      </c>
      <c r="F4" s="58" t="s">
        <v>1003</v>
      </c>
      <c r="G4" s="59">
        <v>66</v>
      </c>
      <c r="H4" s="59">
        <v>70.5</v>
      </c>
      <c r="I4" s="59">
        <v>136.5</v>
      </c>
      <c r="J4" s="64">
        <f aca="true" t="shared" si="0" ref="J4:J36">I4/2*0.6</f>
        <v>40.949999999999996</v>
      </c>
      <c r="K4" s="66">
        <v>76.8</v>
      </c>
      <c r="L4" s="174">
        <f aca="true" t="shared" si="1" ref="L4:L36">K4*0.4</f>
        <v>30.72</v>
      </c>
      <c r="M4" s="61">
        <f aca="true" t="shared" si="2" ref="M4:M36">J4+L4</f>
        <v>71.66999999999999</v>
      </c>
    </row>
    <row r="5" spans="1:13" s="4" customFormat="1" ht="24" customHeight="1">
      <c r="A5" s="58">
        <v>3</v>
      </c>
      <c r="B5" s="59" t="s">
        <v>60</v>
      </c>
      <c r="C5" s="59" t="s">
        <v>11</v>
      </c>
      <c r="D5" s="59" t="s">
        <v>830</v>
      </c>
      <c r="E5" s="59">
        <v>60209030</v>
      </c>
      <c r="F5" s="58" t="s">
        <v>1003</v>
      </c>
      <c r="G5" s="59">
        <v>62</v>
      </c>
      <c r="H5" s="59">
        <v>72</v>
      </c>
      <c r="I5" s="59">
        <v>134</v>
      </c>
      <c r="J5" s="64">
        <f t="shared" si="0"/>
        <v>40.199999999999996</v>
      </c>
      <c r="K5" s="66">
        <v>79</v>
      </c>
      <c r="L5" s="174">
        <f t="shared" si="1"/>
        <v>31.6</v>
      </c>
      <c r="M5" s="61">
        <f t="shared" si="2"/>
        <v>71.8</v>
      </c>
    </row>
    <row r="6" spans="1:13" s="4" customFormat="1" ht="24" customHeight="1">
      <c r="A6" s="58">
        <v>4</v>
      </c>
      <c r="B6" s="59" t="s">
        <v>60</v>
      </c>
      <c r="C6" s="59" t="s">
        <v>11</v>
      </c>
      <c r="D6" s="59" t="s">
        <v>831</v>
      </c>
      <c r="E6" s="59">
        <v>60227319</v>
      </c>
      <c r="F6" s="58" t="s">
        <v>1003</v>
      </c>
      <c r="G6" s="59">
        <v>62</v>
      </c>
      <c r="H6" s="59">
        <v>72</v>
      </c>
      <c r="I6" s="59">
        <v>134</v>
      </c>
      <c r="J6" s="64">
        <f t="shared" si="0"/>
        <v>40.199999999999996</v>
      </c>
      <c r="K6" s="66">
        <v>79</v>
      </c>
      <c r="L6" s="174">
        <f t="shared" si="1"/>
        <v>31.6</v>
      </c>
      <c r="M6" s="61">
        <f t="shared" si="2"/>
        <v>71.8</v>
      </c>
    </row>
    <row r="7" spans="1:13" s="4" customFormat="1" ht="24" customHeight="1">
      <c r="A7" s="58">
        <v>5</v>
      </c>
      <c r="B7" s="59" t="s">
        <v>58</v>
      </c>
      <c r="C7" s="59" t="s">
        <v>11</v>
      </c>
      <c r="D7" s="59" t="s">
        <v>834</v>
      </c>
      <c r="E7" s="59">
        <v>60223401</v>
      </c>
      <c r="F7" s="58" t="s">
        <v>999</v>
      </c>
      <c r="G7" s="59">
        <v>64</v>
      </c>
      <c r="H7" s="59">
        <v>68</v>
      </c>
      <c r="I7" s="59">
        <v>132</v>
      </c>
      <c r="J7" s="64">
        <f t="shared" si="0"/>
        <v>39.6</v>
      </c>
      <c r="K7" s="66">
        <v>75.4</v>
      </c>
      <c r="L7" s="174">
        <f t="shared" si="1"/>
        <v>30.160000000000004</v>
      </c>
      <c r="M7" s="61">
        <f t="shared" si="2"/>
        <v>69.76</v>
      </c>
    </row>
    <row r="8" spans="1:13" s="4" customFormat="1" ht="24" customHeight="1">
      <c r="A8" s="58">
        <v>6</v>
      </c>
      <c r="B8" s="59" t="s">
        <v>58</v>
      </c>
      <c r="C8" s="59" t="s">
        <v>11</v>
      </c>
      <c r="D8" s="59" t="s">
        <v>835</v>
      </c>
      <c r="E8" s="59">
        <v>60223024</v>
      </c>
      <c r="F8" s="58" t="s">
        <v>999</v>
      </c>
      <c r="G8" s="59">
        <v>63</v>
      </c>
      <c r="H8" s="59">
        <v>69</v>
      </c>
      <c r="I8" s="59">
        <v>132</v>
      </c>
      <c r="J8" s="64">
        <f t="shared" si="0"/>
        <v>39.6</v>
      </c>
      <c r="K8" s="66">
        <v>76.4</v>
      </c>
      <c r="L8" s="174">
        <f t="shared" si="1"/>
        <v>30.560000000000002</v>
      </c>
      <c r="M8" s="61">
        <f t="shared" si="2"/>
        <v>70.16</v>
      </c>
    </row>
    <row r="9" spans="1:13" s="4" customFormat="1" ht="24" customHeight="1">
      <c r="A9" s="58">
        <v>7</v>
      </c>
      <c r="B9" s="59" t="s">
        <v>58</v>
      </c>
      <c r="C9" s="59" t="s">
        <v>11</v>
      </c>
      <c r="D9" s="59" t="s">
        <v>836</v>
      </c>
      <c r="E9" s="59">
        <v>60221302</v>
      </c>
      <c r="F9" s="58" t="s">
        <v>1000</v>
      </c>
      <c r="G9" s="59">
        <v>63</v>
      </c>
      <c r="H9" s="59">
        <v>66</v>
      </c>
      <c r="I9" s="59">
        <v>129</v>
      </c>
      <c r="J9" s="64">
        <f t="shared" si="0"/>
        <v>38.699999999999996</v>
      </c>
      <c r="K9" s="66">
        <v>75.4</v>
      </c>
      <c r="L9" s="174">
        <f t="shared" si="1"/>
        <v>30.160000000000004</v>
      </c>
      <c r="M9" s="61">
        <f t="shared" si="2"/>
        <v>68.86</v>
      </c>
    </row>
    <row r="10" spans="1:13" s="4" customFormat="1" ht="24" customHeight="1">
      <c r="A10" s="58">
        <v>8</v>
      </c>
      <c r="B10" s="59" t="s">
        <v>838</v>
      </c>
      <c r="C10" s="59" t="s">
        <v>11</v>
      </c>
      <c r="D10" s="59" t="s">
        <v>837</v>
      </c>
      <c r="E10" s="59">
        <v>60221701</v>
      </c>
      <c r="F10" s="58" t="s">
        <v>1000</v>
      </c>
      <c r="G10" s="59">
        <v>66</v>
      </c>
      <c r="H10" s="59">
        <v>74</v>
      </c>
      <c r="I10" s="59">
        <v>140</v>
      </c>
      <c r="J10" s="64">
        <f t="shared" si="0"/>
        <v>42</v>
      </c>
      <c r="K10" s="66">
        <v>75.4</v>
      </c>
      <c r="L10" s="174">
        <f t="shared" si="1"/>
        <v>30.160000000000004</v>
      </c>
      <c r="M10" s="61">
        <f t="shared" si="2"/>
        <v>72.16</v>
      </c>
    </row>
    <row r="11" spans="1:13" s="4" customFormat="1" ht="24" customHeight="1">
      <c r="A11" s="58">
        <v>9</v>
      </c>
      <c r="B11" s="59" t="s">
        <v>838</v>
      </c>
      <c r="C11" s="59" t="s">
        <v>11</v>
      </c>
      <c r="D11" s="59" t="s">
        <v>839</v>
      </c>
      <c r="E11" s="59">
        <v>60226216</v>
      </c>
      <c r="F11" s="58" t="s">
        <v>1000</v>
      </c>
      <c r="G11" s="59">
        <v>59</v>
      </c>
      <c r="H11" s="59">
        <v>74</v>
      </c>
      <c r="I11" s="59">
        <v>133</v>
      </c>
      <c r="J11" s="64">
        <f t="shared" si="0"/>
        <v>39.9</v>
      </c>
      <c r="K11" s="66">
        <v>75</v>
      </c>
      <c r="L11" s="174">
        <f t="shared" si="1"/>
        <v>30</v>
      </c>
      <c r="M11" s="61">
        <f t="shared" si="2"/>
        <v>69.9</v>
      </c>
    </row>
    <row r="12" spans="1:13" s="4" customFormat="1" ht="24" customHeight="1">
      <c r="A12" s="58">
        <v>10</v>
      </c>
      <c r="B12" s="59" t="s">
        <v>838</v>
      </c>
      <c r="C12" s="59" t="s">
        <v>11</v>
      </c>
      <c r="D12" s="59" t="s">
        <v>840</v>
      </c>
      <c r="E12" s="59">
        <v>60210317</v>
      </c>
      <c r="F12" s="58" t="s">
        <v>1001</v>
      </c>
      <c r="G12" s="59">
        <v>59</v>
      </c>
      <c r="H12" s="59">
        <v>73.5</v>
      </c>
      <c r="I12" s="59">
        <v>132.5</v>
      </c>
      <c r="J12" s="64">
        <f t="shared" si="0"/>
        <v>39.75</v>
      </c>
      <c r="K12" s="66">
        <v>75.8</v>
      </c>
      <c r="L12" s="174">
        <f t="shared" si="1"/>
        <v>30.32</v>
      </c>
      <c r="M12" s="61">
        <f t="shared" si="2"/>
        <v>70.07</v>
      </c>
    </row>
    <row r="13" spans="1:13" s="4" customFormat="1" ht="24" customHeight="1">
      <c r="A13" s="58">
        <v>11</v>
      </c>
      <c r="B13" s="59" t="s">
        <v>842</v>
      </c>
      <c r="C13" s="59" t="s">
        <v>758</v>
      </c>
      <c r="D13" s="59" t="s">
        <v>841</v>
      </c>
      <c r="E13" s="59">
        <v>60205225</v>
      </c>
      <c r="F13" s="58" t="s">
        <v>1001</v>
      </c>
      <c r="G13" s="59">
        <v>58</v>
      </c>
      <c r="H13" s="59">
        <v>69</v>
      </c>
      <c r="I13" s="59">
        <v>127</v>
      </c>
      <c r="J13" s="64">
        <f t="shared" si="0"/>
        <v>38.1</v>
      </c>
      <c r="K13" s="66">
        <v>76.6</v>
      </c>
      <c r="L13" s="174">
        <f t="shared" si="1"/>
        <v>30.64</v>
      </c>
      <c r="M13" s="61">
        <f t="shared" si="2"/>
        <v>68.74000000000001</v>
      </c>
    </row>
    <row r="14" spans="1:13" s="4" customFormat="1" ht="24" customHeight="1">
      <c r="A14" s="58">
        <v>12</v>
      </c>
      <c r="B14" s="59" t="s">
        <v>842</v>
      </c>
      <c r="C14" s="59" t="s">
        <v>758</v>
      </c>
      <c r="D14" s="59" t="s">
        <v>843</v>
      </c>
      <c r="E14" s="59">
        <v>60223803</v>
      </c>
      <c r="F14" s="58" t="s">
        <v>1001</v>
      </c>
      <c r="G14" s="59">
        <v>56</v>
      </c>
      <c r="H14" s="59">
        <v>70.5</v>
      </c>
      <c r="I14" s="59">
        <v>126.5</v>
      </c>
      <c r="J14" s="64">
        <f t="shared" si="0"/>
        <v>37.949999999999996</v>
      </c>
      <c r="K14" s="66">
        <v>79.8</v>
      </c>
      <c r="L14" s="174">
        <f t="shared" si="1"/>
        <v>31.92</v>
      </c>
      <c r="M14" s="61">
        <f t="shared" si="2"/>
        <v>69.87</v>
      </c>
    </row>
    <row r="15" spans="1:13" s="4" customFormat="1" ht="24" customHeight="1">
      <c r="A15" s="58">
        <v>13</v>
      </c>
      <c r="B15" s="59" t="s">
        <v>842</v>
      </c>
      <c r="C15" s="59" t="s">
        <v>758</v>
      </c>
      <c r="D15" s="59" t="s">
        <v>844</v>
      </c>
      <c r="E15" s="59">
        <v>60207729</v>
      </c>
      <c r="F15" s="58" t="s">
        <v>1002</v>
      </c>
      <c r="G15" s="59">
        <v>55</v>
      </c>
      <c r="H15" s="59">
        <v>70.5</v>
      </c>
      <c r="I15" s="59">
        <v>125.5</v>
      </c>
      <c r="J15" s="64">
        <f t="shared" si="0"/>
        <v>37.65</v>
      </c>
      <c r="K15" s="66">
        <v>77.5</v>
      </c>
      <c r="L15" s="174">
        <f t="shared" si="1"/>
        <v>31</v>
      </c>
      <c r="M15" s="61">
        <f t="shared" si="2"/>
        <v>68.65</v>
      </c>
    </row>
    <row r="16" spans="1:13" s="4" customFormat="1" ht="24" customHeight="1">
      <c r="A16" s="58">
        <v>14</v>
      </c>
      <c r="B16" s="68" t="s">
        <v>1011</v>
      </c>
      <c r="C16" s="68" t="s">
        <v>14</v>
      </c>
      <c r="D16" s="68" t="s">
        <v>1010</v>
      </c>
      <c r="E16" s="68">
        <v>60211405</v>
      </c>
      <c r="F16" s="58" t="s">
        <v>1040</v>
      </c>
      <c r="G16" s="68">
        <v>73</v>
      </c>
      <c r="H16" s="68">
        <v>69</v>
      </c>
      <c r="I16" s="68">
        <v>142</v>
      </c>
      <c r="J16" s="64">
        <f t="shared" si="0"/>
        <v>42.6</v>
      </c>
      <c r="K16" s="66">
        <v>77.7</v>
      </c>
      <c r="L16" s="174">
        <f t="shared" si="1"/>
        <v>31.080000000000002</v>
      </c>
      <c r="M16" s="61">
        <f t="shared" si="2"/>
        <v>73.68</v>
      </c>
    </row>
    <row r="17" spans="1:13" s="4" customFormat="1" ht="24" customHeight="1">
      <c r="A17" s="58">
        <v>15</v>
      </c>
      <c r="B17" s="68" t="s">
        <v>1011</v>
      </c>
      <c r="C17" s="68" t="s">
        <v>14</v>
      </c>
      <c r="D17" s="68" t="s">
        <v>1012</v>
      </c>
      <c r="E17" s="68">
        <v>60216305</v>
      </c>
      <c r="F17" s="58" t="s">
        <v>1040</v>
      </c>
      <c r="G17" s="68">
        <v>66</v>
      </c>
      <c r="H17" s="68">
        <v>69.5</v>
      </c>
      <c r="I17" s="68">
        <v>135.5</v>
      </c>
      <c r="J17" s="64">
        <f t="shared" si="0"/>
        <v>40.65</v>
      </c>
      <c r="K17" s="66">
        <v>72.6</v>
      </c>
      <c r="L17" s="174">
        <f t="shared" si="1"/>
        <v>29.04</v>
      </c>
      <c r="M17" s="61">
        <f t="shared" si="2"/>
        <v>69.69</v>
      </c>
    </row>
    <row r="18" spans="1:13" s="4" customFormat="1" ht="24" customHeight="1">
      <c r="A18" s="58">
        <v>16</v>
      </c>
      <c r="B18" s="68" t="s">
        <v>1011</v>
      </c>
      <c r="C18" s="68" t="s">
        <v>14</v>
      </c>
      <c r="D18" s="68" t="s">
        <v>1013</v>
      </c>
      <c r="E18" s="68">
        <v>60218020</v>
      </c>
      <c r="F18" s="58" t="s">
        <v>1040</v>
      </c>
      <c r="G18" s="68">
        <v>67</v>
      </c>
      <c r="H18" s="68">
        <v>64.5</v>
      </c>
      <c r="I18" s="68">
        <v>131.5</v>
      </c>
      <c r="J18" s="64">
        <f t="shared" si="0"/>
        <v>39.449999999999996</v>
      </c>
      <c r="K18" s="66">
        <v>0</v>
      </c>
      <c r="L18" s="174">
        <f t="shared" si="1"/>
        <v>0</v>
      </c>
      <c r="M18" s="61">
        <f t="shared" si="2"/>
        <v>39.449999999999996</v>
      </c>
    </row>
    <row r="19" spans="1:13" s="4" customFormat="1" ht="24" customHeight="1">
      <c r="A19" s="58">
        <v>17</v>
      </c>
      <c r="B19" s="68" t="s">
        <v>1015</v>
      </c>
      <c r="C19" s="68" t="s">
        <v>27</v>
      </c>
      <c r="D19" s="68" t="s">
        <v>1014</v>
      </c>
      <c r="E19" s="68">
        <v>60206425</v>
      </c>
      <c r="F19" s="58" t="s">
        <v>1041</v>
      </c>
      <c r="G19" s="68">
        <v>67</v>
      </c>
      <c r="H19" s="68">
        <v>75</v>
      </c>
      <c r="I19" s="68">
        <v>142</v>
      </c>
      <c r="J19" s="64">
        <f t="shared" si="0"/>
        <v>42.6</v>
      </c>
      <c r="K19" s="66">
        <v>78.2</v>
      </c>
      <c r="L19" s="174">
        <f t="shared" si="1"/>
        <v>31.28</v>
      </c>
      <c r="M19" s="61">
        <f t="shared" si="2"/>
        <v>73.88</v>
      </c>
    </row>
    <row r="20" spans="1:13" s="4" customFormat="1" ht="24" customHeight="1">
      <c r="A20" s="58">
        <v>18</v>
      </c>
      <c r="B20" s="68" t="s">
        <v>1015</v>
      </c>
      <c r="C20" s="68" t="s">
        <v>27</v>
      </c>
      <c r="D20" s="68" t="s">
        <v>1016</v>
      </c>
      <c r="E20" s="68">
        <v>60218624</v>
      </c>
      <c r="F20" s="58" t="s">
        <v>1042</v>
      </c>
      <c r="G20" s="68">
        <v>61</v>
      </c>
      <c r="H20" s="68">
        <v>73.5</v>
      </c>
      <c r="I20" s="68">
        <v>134.5</v>
      </c>
      <c r="J20" s="64">
        <f t="shared" si="0"/>
        <v>40.35</v>
      </c>
      <c r="K20" s="66">
        <v>74.8</v>
      </c>
      <c r="L20" s="174">
        <f t="shared" si="1"/>
        <v>29.92</v>
      </c>
      <c r="M20" s="61">
        <f t="shared" si="2"/>
        <v>70.27000000000001</v>
      </c>
    </row>
    <row r="21" spans="1:13" s="4" customFormat="1" ht="24" customHeight="1">
      <c r="A21" s="58">
        <v>19</v>
      </c>
      <c r="B21" s="68" t="s">
        <v>1015</v>
      </c>
      <c r="C21" s="68" t="s">
        <v>27</v>
      </c>
      <c r="D21" s="68" t="s">
        <v>1017</v>
      </c>
      <c r="E21" s="68">
        <v>60214314</v>
      </c>
      <c r="F21" s="58" t="s">
        <v>1042</v>
      </c>
      <c r="G21" s="68">
        <v>61</v>
      </c>
      <c r="H21" s="68">
        <v>71.5</v>
      </c>
      <c r="I21" s="68">
        <v>132.5</v>
      </c>
      <c r="J21" s="64">
        <f t="shared" si="0"/>
        <v>39.75</v>
      </c>
      <c r="K21" s="66">
        <v>76.2</v>
      </c>
      <c r="L21" s="174">
        <f t="shared" si="1"/>
        <v>30.480000000000004</v>
      </c>
      <c r="M21" s="61">
        <f t="shared" si="2"/>
        <v>70.23</v>
      </c>
    </row>
    <row r="22" spans="1:13" s="4" customFormat="1" ht="24" customHeight="1">
      <c r="A22" s="58">
        <v>20</v>
      </c>
      <c r="B22" s="68" t="s">
        <v>1015</v>
      </c>
      <c r="C22" s="68" t="s">
        <v>28</v>
      </c>
      <c r="D22" s="68" t="s">
        <v>1018</v>
      </c>
      <c r="E22" s="68">
        <v>60204229</v>
      </c>
      <c r="F22" s="58" t="s">
        <v>1043</v>
      </c>
      <c r="G22" s="68">
        <v>66</v>
      </c>
      <c r="H22" s="68">
        <v>69</v>
      </c>
      <c r="I22" s="68">
        <v>135</v>
      </c>
      <c r="J22" s="64">
        <f t="shared" si="0"/>
        <v>40.5</v>
      </c>
      <c r="K22" s="66">
        <v>77.6</v>
      </c>
      <c r="L22" s="174">
        <f t="shared" si="1"/>
        <v>31.04</v>
      </c>
      <c r="M22" s="61">
        <f t="shared" si="2"/>
        <v>71.53999999999999</v>
      </c>
    </row>
    <row r="23" spans="1:13" s="4" customFormat="1" ht="24" customHeight="1">
      <c r="A23" s="58">
        <v>21</v>
      </c>
      <c r="B23" s="68" t="s">
        <v>1015</v>
      </c>
      <c r="C23" s="68" t="s">
        <v>28</v>
      </c>
      <c r="D23" s="68" t="s">
        <v>1019</v>
      </c>
      <c r="E23" s="68">
        <v>60226330</v>
      </c>
      <c r="F23" s="58" t="s">
        <v>1043</v>
      </c>
      <c r="G23" s="68">
        <v>65</v>
      </c>
      <c r="H23" s="68">
        <v>70</v>
      </c>
      <c r="I23" s="68">
        <v>135</v>
      </c>
      <c r="J23" s="64">
        <f t="shared" si="0"/>
        <v>40.5</v>
      </c>
      <c r="K23" s="66">
        <v>77</v>
      </c>
      <c r="L23" s="174">
        <f t="shared" si="1"/>
        <v>30.8</v>
      </c>
      <c r="M23" s="61">
        <f t="shared" si="2"/>
        <v>71.3</v>
      </c>
    </row>
    <row r="24" spans="1:13" s="4" customFormat="1" ht="25.5" customHeight="1">
      <c r="A24" s="58">
        <v>22</v>
      </c>
      <c r="B24" s="68" t="s">
        <v>1015</v>
      </c>
      <c r="C24" s="68" t="s">
        <v>28</v>
      </c>
      <c r="D24" s="68" t="s">
        <v>1020</v>
      </c>
      <c r="E24" s="68">
        <v>60223003</v>
      </c>
      <c r="F24" s="58" t="s">
        <v>1043</v>
      </c>
      <c r="G24" s="68">
        <v>62</v>
      </c>
      <c r="H24" s="68">
        <v>68</v>
      </c>
      <c r="I24" s="68">
        <v>130</v>
      </c>
      <c r="J24" s="64">
        <f t="shared" si="0"/>
        <v>39</v>
      </c>
      <c r="K24" s="66">
        <v>73.7</v>
      </c>
      <c r="L24" s="174">
        <f t="shared" si="1"/>
        <v>29.480000000000004</v>
      </c>
      <c r="M24" s="61">
        <f t="shared" si="2"/>
        <v>68.48</v>
      </c>
    </row>
    <row r="25" spans="1:13" s="88" customFormat="1" ht="25.5" customHeight="1">
      <c r="A25" s="79">
        <v>23</v>
      </c>
      <c r="B25" s="85" t="s">
        <v>1044</v>
      </c>
      <c r="C25" s="85" t="s">
        <v>1023</v>
      </c>
      <c r="D25" s="85" t="s">
        <v>1021</v>
      </c>
      <c r="E25" s="85">
        <v>60208609</v>
      </c>
      <c r="F25" s="79" t="s">
        <v>905</v>
      </c>
      <c r="G25" s="85">
        <v>64</v>
      </c>
      <c r="H25" s="85">
        <v>70.5</v>
      </c>
      <c r="I25" s="85">
        <v>134.5</v>
      </c>
      <c r="J25" s="86">
        <f t="shared" si="0"/>
        <v>40.35</v>
      </c>
      <c r="K25" s="81">
        <v>77.2</v>
      </c>
      <c r="L25" s="175">
        <f t="shared" si="1"/>
        <v>30.880000000000003</v>
      </c>
      <c r="M25" s="82">
        <f t="shared" si="2"/>
        <v>71.23</v>
      </c>
    </row>
    <row r="26" spans="1:13" s="88" customFormat="1" ht="25.5" customHeight="1">
      <c r="A26" s="79">
        <v>24</v>
      </c>
      <c r="B26" s="85" t="s">
        <v>1022</v>
      </c>
      <c r="C26" s="85" t="s">
        <v>1023</v>
      </c>
      <c r="D26" s="85" t="s">
        <v>1024</v>
      </c>
      <c r="E26" s="85">
        <v>60205512</v>
      </c>
      <c r="F26" s="79" t="s">
        <v>1120</v>
      </c>
      <c r="G26" s="85">
        <v>60</v>
      </c>
      <c r="H26" s="85">
        <v>69.5</v>
      </c>
      <c r="I26" s="85">
        <v>129.5</v>
      </c>
      <c r="J26" s="86">
        <f t="shared" si="0"/>
        <v>38.85</v>
      </c>
      <c r="K26" s="81">
        <v>77</v>
      </c>
      <c r="L26" s="175">
        <f t="shared" si="1"/>
        <v>30.8</v>
      </c>
      <c r="M26" s="82">
        <f t="shared" si="2"/>
        <v>69.65</v>
      </c>
    </row>
    <row r="27" spans="1:13" s="88" customFormat="1" ht="25.5" customHeight="1">
      <c r="A27" s="79">
        <v>25</v>
      </c>
      <c r="B27" s="85" t="s">
        <v>1022</v>
      </c>
      <c r="C27" s="85" t="s">
        <v>1023</v>
      </c>
      <c r="D27" s="85" t="s">
        <v>1025</v>
      </c>
      <c r="E27" s="85">
        <v>60218809</v>
      </c>
      <c r="F27" s="79" t="s">
        <v>1121</v>
      </c>
      <c r="G27" s="85">
        <v>58</v>
      </c>
      <c r="H27" s="85">
        <v>71</v>
      </c>
      <c r="I27" s="85">
        <v>129</v>
      </c>
      <c r="J27" s="86">
        <f t="shared" si="0"/>
        <v>38.699999999999996</v>
      </c>
      <c r="K27" s="81">
        <v>71.9</v>
      </c>
      <c r="L27" s="175">
        <f t="shared" si="1"/>
        <v>28.760000000000005</v>
      </c>
      <c r="M27" s="82">
        <f t="shared" si="2"/>
        <v>67.46000000000001</v>
      </c>
    </row>
    <row r="28" spans="1:13" s="4" customFormat="1" ht="25.5" customHeight="1">
      <c r="A28" s="58">
        <v>26</v>
      </c>
      <c r="B28" s="68" t="s">
        <v>1027</v>
      </c>
      <c r="C28" s="68" t="s">
        <v>1028</v>
      </c>
      <c r="D28" s="68" t="s">
        <v>1026</v>
      </c>
      <c r="E28" s="68">
        <v>60226928</v>
      </c>
      <c r="F28" s="58" t="s">
        <v>1045</v>
      </c>
      <c r="G28" s="68">
        <v>69</v>
      </c>
      <c r="H28" s="68">
        <v>71.5</v>
      </c>
      <c r="I28" s="68">
        <v>140.5</v>
      </c>
      <c r="J28" s="64">
        <f t="shared" si="0"/>
        <v>42.15</v>
      </c>
      <c r="K28" s="66">
        <v>79</v>
      </c>
      <c r="L28" s="174">
        <f t="shared" si="1"/>
        <v>31.6</v>
      </c>
      <c r="M28" s="61">
        <f t="shared" si="2"/>
        <v>73.75</v>
      </c>
    </row>
    <row r="29" spans="1:13" s="4" customFormat="1" ht="25.5" customHeight="1">
      <c r="A29" s="58">
        <v>27</v>
      </c>
      <c r="B29" s="68" t="s">
        <v>1027</v>
      </c>
      <c r="C29" s="68" t="s">
        <v>1028</v>
      </c>
      <c r="D29" s="68" t="s">
        <v>1029</v>
      </c>
      <c r="E29" s="68">
        <v>60204212</v>
      </c>
      <c r="F29" s="58" t="s">
        <v>1046</v>
      </c>
      <c r="G29" s="68">
        <v>62</v>
      </c>
      <c r="H29" s="68">
        <v>70</v>
      </c>
      <c r="I29" s="68">
        <v>132</v>
      </c>
      <c r="J29" s="64">
        <f t="shared" si="0"/>
        <v>39.6</v>
      </c>
      <c r="K29" s="66">
        <v>74</v>
      </c>
      <c r="L29" s="174">
        <f t="shared" si="1"/>
        <v>29.6</v>
      </c>
      <c r="M29" s="61">
        <f t="shared" si="2"/>
        <v>69.2</v>
      </c>
    </row>
    <row r="30" spans="1:13" s="4" customFormat="1" ht="25.5" customHeight="1">
      <c r="A30" s="58">
        <v>28</v>
      </c>
      <c r="B30" s="68" t="s">
        <v>1027</v>
      </c>
      <c r="C30" s="68" t="s">
        <v>1028</v>
      </c>
      <c r="D30" s="68" t="s">
        <v>1030</v>
      </c>
      <c r="E30" s="68">
        <v>60226226</v>
      </c>
      <c r="F30" s="58" t="s">
        <v>1046</v>
      </c>
      <c r="G30" s="68">
        <v>60</v>
      </c>
      <c r="H30" s="68">
        <v>71</v>
      </c>
      <c r="I30" s="68">
        <v>131</v>
      </c>
      <c r="J30" s="64">
        <f t="shared" si="0"/>
        <v>39.3</v>
      </c>
      <c r="K30" s="66">
        <v>76.1</v>
      </c>
      <c r="L30" s="174">
        <f t="shared" si="1"/>
        <v>30.439999999999998</v>
      </c>
      <c r="M30" s="61">
        <f t="shared" si="2"/>
        <v>69.74</v>
      </c>
    </row>
    <row r="31" spans="1:13" s="4" customFormat="1" ht="25.5" customHeight="1">
      <c r="A31" s="58">
        <v>29</v>
      </c>
      <c r="B31" s="68" t="s">
        <v>1037</v>
      </c>
      <c r="C31" s="68" t="s">
        <v>1038</v>
      </c>
      <c r="D31" s="68" t="s">
        <v>1031</v>
      </c>
      <c r="E31" s="68">
        <v>60223317</v>
      </c>
      <c r="F31" s="58" t="s">
        <v>1047</v>
      </c>
      <c r="G31" s="68">
        <v>68</v>
      </c>
      <c r="H31" s="68">
        <v>68.5</v>
      </c>
      <c r="I31" s="68">
        <v>136.5</v>
      </c>
      <c r="J31" s="64">
        <f t="shared" si="0"/>
        <v>40.949999999999996</v>
      </c>
      <c r="K31" s="66">
        <v>76.4</v>
      </c>
      <c r="L31" s="174">
        <f t="shared" si="1"/>
        <v>30.560000000000002</v>
      </c>
      <c r="M31" s="61">
        <f t="shared" si="2"/>
        <v>71.50999999999999</v>
      </c>
    </row>
    <row r="32" spans="1:13" s="4" customFormat="1" ht="25.5" customHeight="1">
      <c r="A32" s="58">
        <v>30</v>
      </c>
      <c r="B32" s="68" t="s">
        <v>1037</v>
      </c>
      <c r="C32" s="68" t="s">
        <v>1038</v>
      </c>
      <c r="D32" s="68" t="s">
        <v>1032</v>
      </c>
      <c r="E32" s="68">
        <v>60216002</v>
      </c>
      <c r="F32" s="58" t="s">
        <v>1048</v>
      </c>
      <c r="G32" s="68">
        <v>62</v>
      </c>
      <c r="H32" s="68">
        <v>71</v>
      </c>
      <c r="I32" s="68">
        <v>133</v>
      </c>
      <c r="J32" s="64">
        <f t="shared" si="0"/>
        <v>39.9</v>
      </c>
      <c r="K32" s="66">
        <v>76.4</v>
      </c>
      <c r="L32" s="174">
        <f t="shared" si="1"/>
        <v>30.560000000000002</v>
      </c>
      <c r="M32" s="61">
        <f t="shared" si="2"/>
        <v>70.46000000000001</v>
      </c>
    </row>
    <row r="33" spans="1:13" s="4" customFormat="1" ht="25.5" customHeight="1">
      <c r="A33" s="58">
        <v>31</v>
      </c>
      <c r="B33" s="68" t="s">
        <v>1037</v>
      </c>
      <c r="C33" s="68" t="s">
        <v>1038</v>
      </c>
      <c r="D33" s="68" t="s">
        <v>1033</v>
      </c>
      <c r="E33" s="68">
        <v>60205614</v>
      </c>
      <c r="F33" s="58" t="s">
        <v>1049</v>
      </c>
      <c r="G33" s="68">
        <v>61</v>
      </c>
      <c r="H33" s="68">
        <v>71</v>
      </c>
      <c r="I33" s="68">
        <v>132</v>
      </c>
      <c r="J33" s="64">
        <f t="shared" si="0"/>
        <v>39.6</v>
      </c>
      <c r="K33" s="66">
        <v>73.6</v>
      </c>
      <c r="L33" s="174">
        <f t="shared" si="1"/>
        <v>29.439999999999998</v>
      </c>
      <c r="M33" s="61">
        <f t="shared" si="2"/>
        <v>69.03999999999999</v>
      </c>
    </row>
    <row r="34" spans="1:13" s="4" customFormat="1" ht="25.5" customHeight="1">
      <c r="A34" s="58">
        <v>32</v>
      </c>
      <c r="B34" s="68" t="s">
        <v>1037</v>
      </c>
      <c r="C34" s="68" t="s">
        <v>1039</v>
      </c>
      <c r="D34" s="68" t="s">
        <v>1034</v>
      </c>
      <c r="E34" s="68">
        <v>60215920</v>
      </c>
      <c r="F34" s="58" t="s">
        <v>1050</v>
      </c>
      <c r="G34" s="68">
        <v>57</v>
      </c>
      <c r="H34" s="68">
        <v>79.5</v>
      </c>
      <c r="I34" s="68">
        <v>136.5</v>
      </c>
      <c r="J34" s="64">
        <f t="shared" si="0"/>
        <v>40.949999999999996</v>
      </c>
      <c r="K34" s="66">
        <v>76.5</v>
      </c>
      <c r="L34" s="174">
        <f t="shared" si="1"/>
        <v>30.6</v>
      </c>
      <c r="M34" s="61">
        <f t="shared" si="2"/>
        <v>71.55</v>
      </c>
    </row>
    <row r="35" spans="1:13" s="4" customFormat="1" ht="25.5" customHeight="1">
      <c r="A35" s="58">
        <v>33</v>
      </c>
      <c r="B35" s="68" t="s">
        <v>1037</v>
      </c>
      <c r="C35" s="68" t="s">
        <v>1039</v>
      </c>
      <c r="D35" s="68" t="s">
        <v>1035</v>
      </c>
      <c r="E35" s="68">
        <v>60207626</v>
      </c>
      <c r="F35" s="58" t="s">
        <v>1050</v>
      </c>
      <c r="G35" s="68">
        <v>72</v>
      </c>
      <c r="H35" s="68">
        <v>62.5</v>
      </c>
      <c r="I35" s="68">
        <v>134.5</v>
      </c>
      <c r="J35" s="64">
        <f t="shared" si="0"/>
        <v>40.35</v>
      </c>
      <c r="K35" s="66">
        <v>77.4</v>
      </c>
      <c r="L35" s="174">
        <f t="shared" si="1"/>
        <v>30.960000000000004</v>
      </c>
      <c r="M35" s="61">
        <f t="shared" si="2"/>
        <v>71.31</v>
      </c>
    </row>
    <row r="36" spans="1:13" s="4" customFormat="1" ht="25.5" customHeight="1">
      <c r="A36" s="58">
        <v>34</v>
      </c>
      <c r="B36" s="68" t="s">
        <v>1037</v>
      </c>
      <c r="C36" s="68" t="s">
        <v>1039</v>
      </c>
      <c r="D36" s="68" t="s">
        <v>1036</v>
      </c>
      <c r="E36" s="68">
        <v>60206625</v>
      </c>
      <c r="F36" s="58" t="s">
        <v>905</v>
      </c>
      <c r="G36" s="68">
        <v>65</v>
      </c>
      <c r="H36" s="68">
        <v>65</v>
      </c>
      <c r="I36" s="68">
        <v>130</v>
      </c>
      <c r="J36" s="64">
        <f t="shared" si="0"/>
        <v>39</v>
      </c>
      <c r="K36" s="66">
        <v>76.8</v>
      </c>
      <c r="L36" s="174">
        <f t="shared" si="1"/>
        <v>30.72</v>
      </c>
      <c r="M36" s="61">
        <f t="shared" si="2"/>
        <v>69.72</v>
      </c>
    </row>
  </sheetData>
  <sheetProtection/>
  <mergeCells count="1">
    <mergeCell ref="A1:M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SheetLayoutView="100" zoomScalePageLayoutView="0" workbookViewId="0" topLeftCell="A7">
      <selection activeCell="N7" sqref="N1:N16384"/>
    </sheetView>
  </sheetViews>
  <sheetFormatPr defaultColWidth="9.00390625" defaultRowHeight="21" customHeight="1"/>
  <cols>
    <col min="1" max="1" width="4.00390625" style="129" customWidth="1"/>
    <col min="2" max="2" width="26.375" style="129" customWidth="1"/>
    <col min="3" max="3" width="19.125" style="129" customWidth="1"/>
    <col min="4" max="4" width="10.25390625" style="129" customWidth="1"/>
    <col min="5" max="5" width="11.25390625" style="129" customWidth="1"/>
    <col min="6" max="6" width="7.125" style="129" customWidth="1"/>
    <col min="7" max="7" width="7.50390625" style="129" customWidth="1"/>
    <col min="8" max="8" width="6.25390625" style="129" customWidth="1"/>
    <col min="9" max="9" width="9.125" style="130" customWidth="1"/>
    <col min="10" max="10" width="8.125" style="131" customWidth="1"/>
    <col min="11" max="11" width="7.625" style="131" customWidth="1"/>
    <col min="12" max="13" width="7.75390625" style="131" customWidth="1"/>
    <col min="14" max="16384" width="9.00390625" style="129" customWidth="1"/>
  </cols>
  <sheetData>
    <row r="1" spans="1:13" s="127" customFormat="1" ht="24.75" customHeight="1">
      <c r="A1" s="206" t="s">
        <v>16</v>
      </c>
      <c r="B1" s="207"/>
      <c r="C1" s="207"/>
      <c r="D1" s="207"/>
      <c r="E1" s="207"/>
      <c r="F1" s="208"/>
      <c r="G1" s="208"/>
      <c r="H1" s="208"/>
      <c r="I1" s="209"/>
      <c r="J1" s="209"/>
      <c r="K1" s="209"/>
      <c r="L1" s="209"/>
      <c r="M1" s="209"/>
    </row>
    <row r="2" spans="1:13" s="127" customFormat="1" ht="27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3" t="s">
        <v>116</v>
      </c>
      <c r="H2" s="13" t="s">
        <v>117</v>
      </c>
      <c r="I2" s="13" t="s">
        <v>118</v>
      </c>
      <c r="J2" s="106" t="s">
        <v>7</v>
      </c>
      <c r="K2" s="106" t="s">
        <v>8</v>
      </c>
      <c r="L2" s="96" t="s">
        <v>849</v>
      </c>
      <c r="M2" s="96" t="s">
        <v>850</v>
      </c>
    </row>
    <row r="3" spans="1:13" s="128" customFormat="1" ht="24" customHeight="1">
      <c r="A3" s="22">
        <v>1</v>
      </c>
      <c r="B3" s="13" t="s">
        <v>92</v>
      </c>
      <c r="C3" s="13" t="s">
        <v>14</v>
      </c>
      <c r="D3" s="13" t="s">
        <v>161</v>
      </c>
      <c r="E3" s="13">
        <v>60208110</v>
      </c>
      <c r="F3" s="23" t="s">
        <v>12</v>
      </c>
      <c r="G3" s="13">
        <v>70</v>
      </c>
      <c r="H3" s="13">
        <v>74.5</v>
      </c>
      <c r="I3" s="13">
        <v>144.5</v>
      </c>
      <c r="J3" s="107">
        <f>I3/2*0.6</f>
        <v>43.35</v>
      </c>
      <c r="K3" s="108">
        <v>80.2</v>
      </c>
      <c r="L3" s="109">
        <f>K3*0.4</f>
        <v>32.080000000000005</v>
      </c>
      <c r="M3" s="107">
        <f>J3+L3</f>
        <v>75.43</v>
      </c>
    </row>
    <row r="4" spans="1:13" s="128" customFormat="1" ht="24" customHeight="1">
      <c r="A4" s="22">
        <v>2</v>
      </c>
      <c r="B4" s="13" t="s">
        <v>92</v>
      </c>
      <c r="C4" s="13" t="s">
        <v>14</v>
      </c>
      <c r="D4" s="13" t="s">
        <v>162</v>
      </c>
      <c r="E4" s="13">
        <v>60219530</v>
      </c>
      <c r="F4" s="23" t="s">
        <v>12</v>
      </c>
      <c r="G4" s="13">
        <v>76</v>
      </c>
      <c r="H4" s="13">
        <v>64.5</v>
      </c>
      <c r="I4" s="13">
        <v>140.5</v>
      </c>
      <c r="J4" s="107">
        <f aca="true" t="shared" si="0" ref="J4:J35">I4/2*0.6</f>
        <v>42.15</v>
      </c>
      <c r="K4" s="108">
        <v>72.6</v>
      </c>
      <c r="L4" s="109">
        <f aca="true" t="shared" si="1" ref="L4:L35">K4*0.4</f>
        <v>29.04</v>
      </c>
      <c r="M4" s="107">
        <f aca="true" t="shared" si="2" ref="M4:M35">J4+L4</f>
        <v>71.19</v>
      </c>
    </row>
    <row r="5" spans="1:13" s="128" customFormat="1" ht="24" customHeight="1">
      <c r="A5" s="22">
        <v>3</v>
      </c>
      <c r="B5" s="13" t="s">
        <v>92</v>
      </c>
      <c r="C5" s="13" t="s">
        <v>14</v>
      </c>
      <c r="D5" s="13" t="s">
        <v>163</v>
      </c>
      <c r="E5" s="13">
        <v>60204804</v>
      </c>
      <c r="F5" s="23" t="s">
        <v>12</v>
      </c>
      <c r="G5" s="13">
        <v>69</v>
      </c>
      <c r="H5" s="13">
        <v>68.5</v>
      </c>
      <c r="I5" s="13">
        <v>137.5</v>
      </c>
      <c r="J5" s="107">
        <f t="shared" si="0"/>
        <v>41.25</v>
      </c>
      <c r="K5" s="108">
        <v>81.4</v>
      </c>
      <c r="L5" s="109">
        <f t="shared" si="1"/>
        <v>32.56</v>
      </c>
      <c r="M5" s="107">
        <f t="shared" si="2"/>
        <v>73.81</v>
      </c>
    </row>
    <row r="6" spans="1:13" s="128" customFormat="1" ht="24" customHeight="1">
      <c r="A6" s="22">
        <v>4</v>
      </c>
      <c r="B6" s="13" t="s">
        <v>89</v>
      </c>
      <c r="C6" s="13" t="s">
        <v>11</v>
      </c>
      <c r="D6" s="13" t="s">
        <v>164</v>
      </c>
      <c r="E6" s="13">
        <v>60223725</v>
      </c>
      <c r="F6" s="23" t="s">
        <v>12</v>
      </c>
      <c r="G6" s="13">
        <v>66</v>
      </c>
      <c r="H6" s="13">
        <v>69</v>
      </c>
      <c r="I6" s="13">
        <v>135</v>
      </c>
      <c r="J6" s="107">
        <f t="shared" si="0"/>
        <v>40.5</v>
      </c>
      <c r="K6" s="108">
        <v>76.8</v>
      </c>
      <c r="L6" s="109">
        <f t="shared" si="1"/>
        <v>30.72</v>
      </c>
      <c r="M6" s="107">
        <f t="shared" si="2"/>
        <v>71.22</v>
      </c>
    </row>
    <row r="7" spans="1:13" s="128" customFormat="1" ht="24" customHeight="1">
      <c r="A7" s="22">
        <v>5</v>
      </c>
      <c r="B7" s="13" t="s">
        <v>89</v>
      </c>
      <c r="C7" s="13" t="s">
        <v>11</v>
      </c>
      <c r="D7" s="13" t="s">
        <v>165</v>
      </c>
      <c r="E7" s="13">
        <v>60218927</v>
      </c>
      <c r="F7" s="23" t="s">
        <v>12</v>
      </c>
      <c r="G7" s="13">
        <v>53</v>
      </c>
      <c r="H7" s="13">
        <v>68</v>
      </c>
      <c r="I7" s="13">
        <v>121</v>
      </c>
      <c r="J7" s="107">
        <f t="shared" si="0"/>
        <v>36.3</v>
      </c>
      <c r="K7" s="108">
        <v>73</v>
      </c>
      <c r="L7" s="109">
        <f t="shared" si="1"/>
        <v>29.200000000000003</v>
      </c>
      <c r="M7" s="107">
        <f t="shared" si="2"/>
        <v>65.5</v>
      </c>
    </row>
    <row r="8" spans="1:13" s="128" customFormat="1" ht="24" customHeight="1">
      <c r="A8" s="22">
        <v>6</v>
      </c>
      <c r="B8" s="13" t="s">
        <v>89</v>
      </c>
      <c r="C8" s="13" t="s">
        <v>11</v>
      </c>
      <c r="D8" s="13" t="s">
        <v>166</v>
      </c>
      <c r="E8" s="13">
        <v>60205725</v>
      </c>
      <c r="F8" s="23" t="s">
        <v>12</v>
      </c>
      <c r="G8" s="13">
        <v>44</v>
      </c>
      <c r="H8" s="13">
        <v>61</v>
      </c>
      <c r="I8" s="13">
        <v>105</v>
      </c>
      <c r="J8" s="107">
        <f t="shared" si="0"/>
        <v>31.5</v>
      </c>
      <c r="K8" s="108">
        <v>72.6</v>
      </c>
      <c r="L8" s="109">
        <f t="shared" si="1"/>
        <v>29.04</v>
      </c>
      <c r="M8" s="107">
        <f t="shared" si="2"/>
        <v>60.54</v>
      </c>
    </row>
    <row r="9" spans="1:13" s="128" customFormat="1" ht="24" customHeight="1">
      <c r="A9" s="22">
        <v>7</v>
      </c>
      <c r="B9" s="13" t="s">
        <v>168</v>
      </c>
      <c r="C9" s="13" t="s">
        <v>64</v>
      </c>
      <c r="D9" s="13" t="s">
        <v>167</v>
      </c>
      <c r="E9" s="13">
        <v>60224003</v>
      </c>
      <c r="F9" s="23" t="s">
        <v>12</v>
      </c>
      <c r="G9" s="13">
        <v>70</v>
      </c>
      <c r="H9" s="13">
        <v>69</v>
      </c>
      <c r="I9" s="13">
        <v>139</v>
      </c>
      <c r="J9" s="107">
        <f t="shared" si="0"/>
        <v>41.699999999999996</v>
      </c>
      <c r="K9" s="108">
        <v>83.4</v>
      </c>
      <c r="L9" s="109">
        <f t="shared" si="1"/>
        <v>33.36000000000001</v>
      </c>
      <c r="M9" s="107">
        <f t="shared" si="2"/>
        <v>75.06</v>
      </c>
    </row>
    <row r="10" spans="1:13" s="128" customFormat="1" ht="24" customHeight="1">
      <c r="A10" s="22">
        <v>8</v>
      </c>
      <c r="B10" s="13" t="s">
        <v>168</v>
      </c>
      <c r="C10" s="13" t="s">
        <v>64</v>
      </c>
      <c r="D10" s="13" t="s">
        <v>169</v>
      </c>
      <c r="E10" s="13">
        <v>60212821</v>
      </c>
      <c r="F10" s="23" t="s">
        <v>12</v>
      </c>
      <c r="G10" s="13">
        <v>63</v>
      </c>
      <c r="H10" s="13">
        <v>73</v>
      </c>
      <c r="I10" s="13">
        <v>136</v>
      </c>
      <c r="J10" s="107">
        <f t="shared" si="0"/>
        <v>40.8</v>
      </c>
      <c r="K10" s="108">
        <v>77</v>
      </c>
      <c r="L10" s="109">
        <f t="shared" si="1"/>
        <v>30.8</v>
      </c>
      <c r="M10" s="107">
        <f t="shared" si="2"/>
        <v>71.6</v>
      </c>
    </row>
    <row r="11" spans="1:13" s="128" customFormat="1" ht="24" customHeight="1">
      <c r="A11" s="22">
        <v>9</v>
      </c>
      <c r="B11" s="13" t="s">
        <v>168</v>
      </c>
      <c r="C11" s="13" t="s">
        <v>64</v>
      </c>
      <c r="D11" s="13" t="s">
        <v>170</v>
      </c>
      <c r="E11" s="13">
        <v>60218014</v>
      </c>
      <c r="F11" s="23" t="s">
        <v>12</v>
      </c>
      <c r="G11" s="13">
        <v>61</v>
      </c>
      <c r="H11" s="13">
        <v>67.5</v>
      </c>
      <c r="I11" s="13">
        <v>128.5</v>
      </c>
      <c r="J11" s="107">
        <f t="shared" si="0"/>
        <v>38.55</v>
      </c>
      <c r="K11" s="108">
        <v>76.8</v>
      </c>
      <c r="L11" s="109">
        <f t="shared" si="1"/>
        <v>30.72</v>
      </c>
      <c r="M11" s="107">
        <f t="shared" si="2"/>
        <v>69.27</v>
      </c>
    </row>
    <row r="12" spans="1:13" s="128" customFormat="1" ht="24" customHeight="1">
      <c r="A12" s="22">
        <v>10</v>
      </c>
      <c r="B12" s="13" t="s">
        <v>172</v>
      </c>
      <c r="C12" s="13" t="s">
        <v>64</v>
      </c>
      <c r="D12" s="13" t="s">
        <v>171</v>
      </c>
      <c r="E12" s="13">
        <v>60207304</v>
      </c>
      <c r="F12" s="23" t="s">
        <v>12</v>
      </c>
      <c r="G12" s="13">
        <v>80</v>
      </c>
      <c r="H12" s="13">
        <v>65</v>
      </c>
      <c r="I12" s="13">
        <v>145</v>
      </c>
      <c r="J12" s="107">
        <f t="shared" si="0"/>
        <v>43.5</v>
      </c>
      <c r="K12" s="108">
        <v>79.4</v>
      </c>
      <c r="L12" s="109">
        <f t="shared" si="1"/>
        <v>31.760000000000005</v>
      </c>
      <c r="M12" s="107">
        <f t="shared" si="2"/>
        <v>75.26</v>
      </c>
    </row>
    <row r="13" spans="1:13" s="128" customFormat="1" ht="24" customHeight="1">
      <c r="A13" s="22">
        <v>11</v>
      </c>
      <c r="B13" s="13" t="s">
        <v>172</v>
      </c>
      <c r="C13" s="13" t="s">
        <v>64</v>
      </c>
      <c r="D13" s="13" t="s">
        <v>76</v>
      </c>
      <c r="E13" s="13">
        <v>60206810</v>
      </c>
      <c r="F13" s="23" t="s">
        <v>12</v>
      </c>
      <c r="G13" s="13">
        <v>64</v>
      </c>
      <c r="H13" s="13">
        <v>73</v>
      </c>
      <c r="I13" s="13">
        <v>137</v>
      </c>
      <c r="J13" s="107">
        <f t="shared" si="0"/>
        <v>41.1</v>
      </c>
      <c r="K13" s="108">
        <v>71.2</v>
      </c>
      <c r="L13" s="109">
        <f t="shared" si="1"/>
        <v>28.480000000000004</v>
      </c>
      <c r="M13" s="107">
        <f t="shared" si="2"/>
        <v>69.58000000000001</v>
      </c>
    </row>
    <row r="14" spans="1:13" s="128" customFormat="1" ht="24" customHeight="1">
      <c r="A14" s="22">
        <v>12</v>
      </c>
      <c r="B14" s="13" t="s">
        <v>172</v>
      </c>
      <c r="C14" s="13" t="s">
        <v>64</v>
      </c>
      <c r="D14" s="13" t="s">
        <v>173</v>
      </c>
      <c r="E14" s="13">
        <v>60212510</v>
      </c>
      <c r="F14" s="23" t="s">
        <v>12</v>
      </c>
      <c r="G14" s="13">
        <v>63</v>
      </c>
      <c r="H14" s="13">
        <v>69.5</v>
      </c>
      <c r="I14" s="13">
        <v>132.5</v>
      </c>
      <c r="J14" s="107">
        <f t="shared" si="0"/>
        <v>39.75</v>
      </c>
      <c r="K14" s="108">
        <v>72.6</v>
      </c>
      <c r="L14" s="109">
        <f t="shared" si="1"/>
        <v>29.04</v>
      </c>
      <c r="M14" s="107">
        <f t="shared" si="2"/>
        <v>68.78999999999999</v>
      </c>
    </row>
    <row r="15" spans="1:13" s="128" customFormat="1" ht="24" customHeight="1">
      <c r="A15" s="22">
        <v>13</v>
      </c>
      <c r="B15" s="13" t="s">
        <v>174</v>
      </c>
      <c r="C15" s="13" t="s">
        <v>15</v>
      </c>
      <c r="D15" s="13" t="s">
        <v>91</v>
      </c>
      <c r="E15" s="13">
        <v>60206019</v>
      </c>
      <c r="F15" s="23" t="s">
        <v>12</v>
      </c>
      <c r="G15" s="13">
        <v>61</v>
      </c>
      <c r="H15" s="13">
        <v>72</v>
      </c>
      <c r="I15" s="13">
        <v>133</v>
      </c>
      <c r="J15" s="107">
        <f t="shared" si="0"/>
        <v>39.9</v>
      </c>
      <c r="K15" s="108">
        <v>83</v>
      </c>
      <c r="L15" s="109">
        <f t="shared" si="1"/>
        <v>33.2</v>
      </c>
      <c r="M15" s="107">
        <f t="shared" si="2"/>
        <v>73.1</v>
      </c>
    </row>
    <row r="16" spans="1:13" s="128" customFormat="1" ht="24" customHeight="1">
      <c r="A16" s="22">
        <v>14</v>
      </c>
      <c r="B16" s="13" t="s">
        <v>174</v>
      </c>
      <c r="C16" s="13" t="s">
        <v>15</v>
      </c>
      <c r="D16" s="13" t="s">
        <v>175</v>
      </c>
      <c r="E16" s="13">
        <v>60210810</v>
      </c>
      <c r="F16" s="23" t="s">
        <v>12</v>
      </c>
      <c r="G16" s="13">
        <v>64</v>
      </c>
      <c r="H16" s="13">
        <v>68.5</v>
      </c>
      <c r="I16" s="13">
        <v>132.5</v>
      </c>
      <c r="J16" s="107">
        <f t="shared" si="0"/>
        <v>39.75</v>
      </c>
      <c r="K16" s="108">
        <v>74.4</v>
      </c>
      <c r="L16" s="109">
        <f t="shared" si="1"/>
        <v>29.760000000000005</v>
      </c>
      <c r="M16" s="107">
        <f t="shared" si="2"/>
        <v>69.51</v>
      </c>
    </row>
    <row r="17" spans="1:13" s="128" customFormat="1" ht="24" customHeight="1">
      <c r="A17" s="22">
        <v>15</v>
      </c>
      <c r="B17" s="13" t="s">
        <v>174</v>
      </c>
      <c r="C17" s="13" t="s">
        <v>15</v>
      </c>
      <c r="D17" s="13" t="s">
        <v>176</v>
      </c>
      <c r="E17" s="13">
        <v>60214330</v>
      </c>
      <c r="F17" s="23" t="s">
        <v>12</v>
      </c>
      <c r="G17" s="13">
        <v>58</v>
      </c>
      <c r="H17" s="13">
        <v>71.5</v>
      </c>
      <c r="I17" s="13">
        <v>129.5</v>
      </c>
      <c r="J17" s="107">
        <f t="shared" si="0"/>
        <v>38.85</v>
      </c>
      <c r="K17" s="108">
        <v>81.6</v>
      </c>
      <c r="L17" s="109">
        <f t="shared" si="1"/>
        <v>32.64</v>
      </c>
      <c r="M17" s="107">
        <f t="shared" si="2"/>
        <v>71.49000000000001</v>
      </c>
    </row>
    <row r="18" spans="1:13" s="128" customFormat="1" ht="24" customHeight="1">
      <c r="A18" s="22">
        <v>16</v>
      </c>
      <c r="B18" s="13" t="s">
        <v>178</v>
      </c>
      <c r="C18" s="13" t="s">
        <v>17</v>
      </c>
      <c r="D18" s="13" t="s">
        <v>177</v>
      </c>
      <c r="E18" s="13">
        <v>60212325</v>
      </c>
      <c r="F18" s="23" t="s">
        <v>12</v>
      </c>
      <c r="G18" s="13">
        <v>68</v>
      </c>
      <c r="H18" s="13">
        <v>76</v>
      </c>
      <c r="I18" s="13">
        <v>144</v>
      </c>
      <c r="J18" s="107">
        <f t="shared" si="0"/>
        <v>43.199999999999996</v>
      </c>
      <c r="K18" s="108">
        <v>83</v>
      </c>
      <c r="L18" s="109">
        <f t="shared" si="1"/>
        <v>33.2</v>
      </c>
      <c r="M18" s="107">
        <f t="shared" si="2"/>
        <v>76.4</v>
      </c>
    </row>
    <row r="19" spans="1:13" s="128" customFormat="1" ht="24" customHeight="1">
      <c r="A19" s="22">
        <v>17</v>
      </c>
      <c r="B19" s="13" t="s">
        <v>178</v>
      </c>
      <c r="C19" s="13" t="s">
        <v>17</v>
      </c>
      <c r="D19" s="13" t="s">
        <v>179</v>
      </c>
      <c r="E19" s="13">
        <v>60211003</v>
      </c>
      <c r="F19" s="23" t="s">
        <v>12</v>
      </c>
      <c r="G19" s="13">
        <v>72</v>
      </c>
      <c r="H19" s="13">
        <v>68.5</v>
      </c>
      <c r="I19" s="13">
        <v>140.5</v>
      </c>
      <c r="J19" s="107">
        <f t="shared" si="0"/>
        <v>42.15</v>
      </c>
      <c r="K19" s="108">
        <v>75.2</v>
      </c>
      <c r="L19" s="109">
        <f t="shared" si="1"/>
        <v>30.080000000000002</v>
      </c>
      <c r="M19" s="107">
        <f t="shared" si="2"/>
        <v>72.23</v>
      </c>
    </row>
    <row r="20" spans="1:13" s="128" customFormat="1" ht="24" customHeight="1">
      <c r="A20" s="22">
        <v>18</v>
      </c>
      <c r="B20" s="13" t="s">
        <v>178</v>
      </c>
      <c r="C20" s="13" t="s">
        <v>17</v>
      </c>
      <c r="D20" s="13" t="s">
        <v>180</v>
      </c>
      <c r="E20" s="13">
        <v>60222529</v>
      </c>
      <c r="F20" s="23" t="s">
        <v>12</v>
      </c>
      <c r="G20" s="13">
        <v>58</v>
      </c>
      <c r="H20" s="13">
        <v>77</v>
      </c>
      <c r="I20" s="13">
        <v>135</v>
      </c>
      <c r="J20" s="107">
        <f t="shared" si="0"/>
        <v>40.5</v>
      </c>
      <c r="K20" s="108">
        <v>72</v>
      </c>
      <c r="L20" s="109">
        <f t="shared" si="1"/>
        <v>28.8</v>
      </c>
      <c r="M20" s="107">
        <f t="shared" si="2"/>
        <v>69.3</v>
      </c>
    </row>
    <row r="21" spans="1:13" s="128" customFormat="1" ht="25.5" customHeight="1">
      <c r="A21" s="22">
        <v>19</v>
      </c>
      <c r="B21" s="13" t="s">
        <v>178</v>
      </c>
      <c r="C21" s="13" t="s">
        <v>18</v>
      </c>
      <c r="D21" s="13" t="s">
        <v>181</v>
      </c>
      <c r="E21" s="13">
        <v>60216105</v>
      </c>
      <c r="F21" s="23" t="s">
        <v>12</v>
      </c>
      <c r="G21" s="13">
        <v>63</v>
      </c>
      <c r="H21" s="13">
        <v>74</v>
      </c>
      <c r="I21" s="13">
        <v>137</v>
      </c>
      <c r="J21" s="107">
        <f t="shared" si="0"/>
        <v>41.1</v>
      </c>
      <c r="K21" s="108">
        <v>81.8</v>
      </c>
      <c r="L21" s="109">
        <f t="shared" si="1"/>
        <v>32.72</v>
      </c>
      <c r="M21" s="107">
        <f t="shared" si="2"/>
        <v>73.82</v>
      </c>
    </row>
    <row r="22" spans="1:13" s="128" customFormat="1" ht="25.5" customHeight="1">
      <c r="A22" s="22">
        <v>20</v>
      </c>
      <c r="B22" s="13" t="s">
        <v>178</v>
      </c>
      <c r="C22" s="13" t="s">
        <v>18</v>
      </c>
      <c r="D22" s="13" t="s">
        <v>182</v>
      </c>
      <c r="E22" s="13">
        <v>60226716</v>
      </c>
      <c r="F22" s="23" t="s">
        <v>12</v>
      </c>
      <c r="G22" s="13">
        <v>62</v>
      </c>
      <c r="H22" s="13">
        <v>73</v>
      </c>
      <c r="I22" s="13">
        <v>135</v>
      </c>
      <c r="J22" s="107">
        <f t="shared" si="0"/>
        <v>40.5</v>
      </c>
      <c r="K22" s="108">
        <v>72.6</v>
      </c>
      <c r="L22" s="109">
        <f t="shared" si="1"/>
        <v>29.04</v>
      </c>
      <c r="M22" s="107">
        <f t="shared" si="2"/>
        <v>69.53999999999999</v>
      </c>
    </row>
    <row r="23" spans="1:13" s="128" customFormat="1" ht="30" customHeight="1">
      <c r="A23" s="22">
        <v>21</v>
      </c>
      <c r="B23" s="13" t="s">
        <v>178</v>
      </c>
      <c r="C23" s="13" t="s">
        <v>18</v>
      </c>
      <c r="D23" s="13" t="s">
        <v>183</v>
      </c>
      <c r="E23" s="13">
        <v>60205014</v>
      </c>
      <c r="F23" s="23" t="s">
        <v>12</v>
      </c>
      <c r="G23" s="13">
        <v>65</v>
      </c>
      <c r="H23" s="13">
        <v>69.5</v>
      </c>
      <c r="I23" s="13">
        <v>134.5</v>
      </c>
      <c r="J23" s="107">
        <f t="shared" si="0"/>
        <v>40.35</v>
      </c>
      <c r="K23" s="108">
        <v>70.4</v>
      </c>
      <c r="L23" s="109">
        <f t="shared" si="1"/>
        <v>28.160000000000004</v>
      </c>
      <c r="M23" s="107">
        <f t="shared" si="2"/>
        <v>68.51</v>
      </c>
    </row>
    <row r="24" spans="1:13" s="128" customFormat="1" ht="30" customHeight="1">
      <c r="A24" s="22">
        <v>22</v>
      </c>
      <c r="B24" s="13" t="s">
        <v>178</v>
      </c>
      <c r="C24" s="13" t="s">
        <v>185</v>
      </c>
      <c r="D24" s="13" t="s">
        <v>184</v>
      </c>
      <c r="E24" s="13">
        <v>60224429</v>
      </c>
      <c r="F24" s="23" t="s">
        <v>12</v>
      </c>
      <c r="G24" s="13">
        <v>73</v>
      </c>
      <c r="H24" s="13">
        <v>77.5</v>
      </c>
      <c r="I24" s="13">
        <v>150.5</v>
      </c>
      <c r="J24" s="107">
        <f t="shared" si="0"/>
        <v>45.15</v>
      </c>
      <c r="K24" s="108">
        <v>73.2</v>
      </c>
      <c r="L24" s="109">
        <f t="shared" si="1"/>
        <v>29.28</v>
      </c>
      <c r="M24" s="107">
        <f t="shared" si="2"/>
        <v>74.43</v>
      </c>
    </row>
    <row r="25" spans="1:13" s="128" customFormat="1" ht="30" customHeight="1">
      <c r="A25" s="22">
        <v>23</v>
      </c>
      <c r="B25" s="13" t="s">
        <v>178</v>
      </c>
      <c r="C25" s="13" t="s">
        <v>185</v>
      </c>
      <c r="D25" s="13" t="s">
        <v>186</v>
      </c>
      <c r="E25" s="13">
        <v>60224027</v>
      </c>
      <c r="F25" s="23" t="s">
        <v>12</v>
      </c>
      <c r="G25" s="13">
        <v>72</v>
      </c>
      <c r="H25" s="13">
        <v>70.5</v>
      </c>
      <c r="I25" s="13">
        <v>142.5</v>
      </c>
      <c r="J25" s="107">
        <f t="shared" si="0"/>
        <v>42.75</v>
      </c>
      <c r="K25" s="108">
        <v>77.8</v>
      </c>
      <c r="L25" s="109">
        <f t="shared" si="1"/>
        <v>31.12</v>
      </c>
      <c r="M25" s="107">
        <f t="shared" si="2"/>
        <v>73.87</v>
      </c>
    </row>
    <row r="26" spans="1:13" s="128" customFormat="1" ht="30" customHeight="1">
      <c r="A26" s="22">
        <v>24</v>
      </c>
      <c r="B26" s="13" t="s">
        <v>178</v>
      </c>
      <c r="C26" s="13" t="s">
        <v>185</v>
      </c>
      <c r="D26" s="13" t="s">
        <v>187</v>
      </c>
      <c r="E26" s="13">
        <v>60222516</v>
      </c>
      <c r="F26" s="23" t="s">
        <v>12</v>
      </c>
      <c r="G26" s="13">
        <v>69</v>
      </c>
      <c r="H26" s="13">
        <v>64.5</v>
      </c>
      <c r="I26" s="13">
        <v>133.5</v>
      </c>
      <c r="J26" s="107">
        <f t="shared" si="0"/>
        <v>40.05</v>
      </c>
      <c r="K26" s="108">
        <v>82</v>
      </c>
      <c r="L26" s="109">
        <f t="shared" si="1"/>
        <v>32.800000000000004</v>
      </c>
      <c r="M26" s="107">
        <f t="shared" si="2"/>
        <v>72.85</v>
      </c>
    </row>
    <row r="27" spans="1:13" s="128" customFormat="1" ht="30" customHeight="1">
      <c r="A27" s="22">
        <v>25</v>
      </c>
      <c r="B27" s="13" t="s">
        <v>178</v>
      </c>
      <c r="C27" s="13" t="s">
        <v>189</v>
      </c>
      <c r="D27" s="13" t="s">
        <v>188</v>
      </c>
      <c r="E27" s="13">
        <v>60223210</v>
      </c>
      <c r="F27" s="23" t="s">
        <v>12</v>
      </c>
      <c r="G27" s="13">
        <v>70</v>
      </c>
      <c r="H27" s="13">
        <v>78.5</v>
      </c>
      <c r="I27" s="13">
        <v>148.5</v>
      </c>
      <c r="J27" s="107">
        <f t="shared" si="0"/>
        <v>44.55</v>
      </c>
      <c r="K27" s="108">
        <v>75.8</v>
      </c>
      <c r="L27" s="109">
        <f t="shared" si="1"/>
        <v>30.32</v>
      </c>
      <c r="M27" s="107">
        <f t="shared" si="2"/>
        <v>74.87</v>
      </c>
    </row>
    <row r="28" spans="1:13" s="128" customFormat="1" ht="30" customHeight="1">
      <c r="A28" s="22">
        <v>26</v>
      </c>
      <c r="B28" s="13" t="s">
        <v>178</v>
      </c>
      <c r="C28" s="13" t="s">
        <v>189</v>
      </c>
      <c r="D28" s="13" t="s">
        <v>190</v>
      </c>
      <c r="E28" s="13">
        <v>60205504</v>
      </c>
      <c r="F28" s="23" t="s">
        <v>12</v>
      </c>
      <c r="G28" s="13">
        <v>67</v>
      </c>
      <c r="H28" s="13">
        <v>76</v>
      </c>
      <c r="I28" s="13">
        <v>143</v>
      </c>
      <c r="J28" s="107">
        <f t="shared" si="0"/>
        <v>42.9</v>
      </c>
      <c r="K28" s="108">
        <v>74.2</v>
      </c>
      <c r="L28" s="109">
        <f t="shared" si="1"/>
        <v>29.680000000000003</v>
      </c>
      <c r="M28" s="107">
        <f t="shared" si="2"/>
        <v>72.58</v>
      </c>
    </row>
    <row r="29" spans="1:13" s="128" customFormat="1" ht="30" customHeight="1">
      <c r="A29" s="22">
        <v>27</v>
      </c>
      <c r="B29" s="13" t="s">
        <v>178</v>
      </c>
      <c r="C29" s="13" t="s">
        <v>189</v>
      </c>
      <c r="D29" s="13" t="s">
        <v>191</v>
      </c>
      <c r="E29" s="13">
        <v>60224725</v>
      </c>
      <c r="F29" s="23" t="s">
        <v>12</v>
      </c>
      <c r="G29" s="13">
        <v>69</v>
      </c>
      <c r="H29" s="13">
        <v>73.5</v>
      </c>
      <c r="I29" s="13">
        <v>142.5</v>
      </c>
      <c r="J29" s="107">
        <f t="shared" si="0"/>
        <v>42.75</v>
      </c>
      <c r="K29" s="108">
        <v>76.4</v>
      </c>
      <c r="L29" s="109">
        <f t="shared" si="1"/>
        <v>30.560000000000002</v>
      </c>
      <c r="M29" s="107">
        <f t="shared" si="2"/>
        <v>73.31</v>
      </c>
    </row>
    <row r="30" spans="1:13" s="128" customFormat="1" ht="30" customHeight="1">
      <c r="A30" s="22">
        <v>28</v>
      </c>
      <c r="B30" s="13" t="s">
        <v>193</v>
      </c>
      <c r="C30" s="13" t="s">
        <v>14</v>
      </c>
      <c r="D30" s="13" t="s">
        <v>192</v>
      </c>
      <c r="E30" s="13">
        <v>60226108</v>
      </c>
      <c r="F30" s="23" t="s">
        <v>12</v>
      </c>
      <c r="G30" s="13">
        <v>73</v>
      </c>
      <c r="H30" s="13">
        <v>69.5</v>
      </c>
      <c r="I30" s="13">
        <v>142.5</v>
      </c>
      <c r="J30" s="107">
        <f t="shared" si="0"/>
        <v>42.75</v>
      </c>
      <c r="K30" s="108">
        <v>77.6</v>
      </c>
      <c r="L30" s="109">
        <f t="shared" si="1"/>
        <v>31.04</v>
      </c>
      <c r="M30" s="107">
        <f t="shared" si="2"/>
        <v>73.78999999999999</v>
      </c>
    </row>
    <row r="31" spans="1:13" s="128" customFormat="1" ht="30" customHeight="1">
      <c r="A31" s="22">
        <v>29</v>
      </c>
      <c r="B31" s="13" t="s">
        <v>193</v>
      </c>
      <c r="C31" s="13" t="s">
        <v>14</v>
      </c>
      <c r="D31" s="13" t="s">
        <v>194</v>
      </c>
      <c r="E31" s="13">
        <v>60220526</v>
      </c>
      <c r="F31" s="23" t="s">
        <v>12</v>
      </c>
      <c r="G31" s="13">
        <v>69</v>
      </c>
      <c r="H31" s="13">
        <v>69.5</v>
      </c>
      <c r="I31" s="13">
        <v>138.5</v>
      </c>
      <c r="J31" s="107">
        <f t="shared" si="0"/>
        <v>41.55</v>
      </c>
      <c r="K31" s="108">
        <v>75</v>
      </c>
      <c r="L31" s="109">
        <f t="shared" si="1"/>
        <v>30</v>
      </c>
      <c r="M31" s="107">
        <f t="shared" si="2"/>
        <v>71.55</v>
      </c>
    </row>
    <row r="32" spans="1:13" s="128" customFormat="1" ht="30" customHeight="1">
      <c r="A32" s="22">
        <v>30</v>
      </c>
      <c r="B32" s="13" t="s">
        <v>193</v>
      </c>
      <c r="C32" s="13" t="s">
        <v>14</v>
      </c>
      <c r="D32" s="13" t="s">
        <v>195</v>
      </c>
      <c r="E32" s="13">
        <v>60224205</v>
      </c>
      <c r="F32" s="23" t="s">
        <v>12</v>
      </c>
      <c r="G32" s="13">
        <v>59</v>
      </c>
      <c r="H32" s="13">
        <v>77</v>
      </c>
      <c r="I32" s="13">
        <v>136</v>
      </c>
      <c r="J32" s="107">
        <f t="shared" si="0"/>
        <v>40.8</v>
      </c>
      <c r="K32" s="108">
        <v>73.6</v>
      </c>
      <c r="L32" s="109">
        <f t="shared" si="1"/>
        <v>29.439999999999998</v>
      </c>
      <c r="M32" s="107">
        <f t="shared" si="2"/>
        <v>70.24</v>
      </c>
    </row>
    <row r="33" spans="1:13" s="128" customFormat="1" ht="30" customHeight="1">
      <c r="A33" s="22">
        <v>31</v>
      </c>
      <c r="B33" s="13" t="s">
        <v>197</v>
      </c>
      <c r="C33" s="13" t="s">
        <v>14</v>
      </c>
      <c r="D33" s="13" t="s">
        <v>196</v>
      </c>
      <c r="E33" s="13">
        <v>60224201</v>
      </c>
      <c r="F33" s="23" t="s">
        <v>12</v>
      </c>
      <c r="G33" s="13">
        <v>65</v>
      </c>
      <c r="H33" s="13">
        <v>78.5</v>
      </c>
      <c r="I33" s="13">
        <v>143.5</v>
      </c>
      <c r="J33" s="107">
        <f t="shared" si="0"/>
        <v>43.05</v>
      </c>
      <c r="K33" s="108">
        <v>76</v>
      </c>
      <c r="L33" s="109">
        <f t="shared" si="1"/>
        <v>30.400000000000002</v>
      </c>
      <c r="M33" s="107">
        <f t="shared" si="2"/>
        <v>73.45</v>
      </c>
    </row>
    <row r="34" spans="1:13" s="128" customFormat="1" ht="30" customHeight="1">
      <c r="A34" s="22">
        <v>32</v>
      </c>
      <c r="B34" s="13" t="s">
        <v>197</v>
      </c>
      <c r="C34" s="13" t="s">
        <v>14</v>
      </c>
      <c r="D34" s="13" t="s">
        <v>198</v>
      </c>
      <c r="E34" s="13">
        <v>60217910</v>
      </c>
      <c r="F34" s="23" t="s">
        <v>12</v>
      </c>
      <c r="G34" s="13">
        <v>69</v>
      </c>
      <c r="H34" s="13">
        <v>70</v>
      </c>
      <c r="I34" s="13">
        <v>139</v>
      </c>
      <c r="J34" s="107">
        <f t="shared" si="0"/>
        <v>41.699999999999996</v>
      </c>
      <c r="K34" s="108">
        <v>77</v>
      </c>
      <c r="L34" s="109">
        <f t="shared" si="1"/>
        <v>30.8</v>
      </c>
      <c r="M34" s="107">
        <f t="shared" si="2"/>
        <v>72.5</v>
      </c>
    </row>
    <row r="35" spans="1:13" s="128" customFormat="1" ht="30" customHeight="1">
      <c r="A35" s="22">
        <v>33</v>
      </c>
      <c r="B35" s="13" t="s">
        <v>197</v>
      </c>
      <c r="C35" s="13" t="s">
        <v>14</v>
      </c>
      <c r="D35" s="13" t="s">
        <v>199</v>
      </c>
      <c r="E35" s="13">
        <v>60227809</v>
      </c>
      <c r="F35" s="23" t="s">
        <v>12</v>
      </c>
      <c r="G35" s="13">
        <v>68</v>
      </c>
      <c r="H35" s="13">
        <v>70</v>
      </c>
      <c r="I35" s="13">
        <v>138</v>
      </c>
      <c r="J35" s="107">
        <f t="shared" si="0"/>
        <v>41.4</v>
      </c>
      <c r="K35" s="108">
        <v>74.4</v>
      </c>
      <c r="L35" s="109">
        <f t="shared" si="1"/>
        <v>29.760000000000005</v>
      </c>
      <c r="M35" s="107">
        <f t="shared" si="2"/>
        <v>71.16</v>
      </c>
    </row>
  </sheetData>
  <sheetProtection/>
  <mergeCells count="1">
    <mergeCell ref="A1:M1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9">
      <selection activeCell="C23" sqref="C23"/>
    </sheetView>
  </sheetViews>
  <sheetFormatPr defaultColWidth="9.00390625" defaultRowHeight="14.25"/>
  <cols>
    <col min="1" max="1" width="4.25390625" style="0" customWidth="1"/>
    <col min="2" max="2" width="20.25390625" style="0" customWidth="1"/>
    <col min="3" max="3" width="17.625" style="0" customWidth="1"/>
    <col min="4" max="4" width="11.00390625" style="0" customWidth="1"/>
    <col min="5" max="5" width="10.625" style="0" customWidth="1"/>
    <col min="6" max="6" width="6.625" style="0" customWidth="1"/>
    <col min="7" max="8" width="6.50390625" style="0" customWidth="1"/>
    <col min="9" max="10" width="6.50390625" style="3" customWidth="1"/>
    <col min="11" max="13" width="6.50390625" style="65" customWidth="1"/>
    <col min="14" max="14" width="6.50390625" style="0" customWidth="1"/>
  </cols>
  <sheetData>
    <row r="1" spans="1:14" ht="25.5" customHeight="1">
      <c r="A1" s="224" t="s">
        <v>998</v>
      </c>
      <c r="B1" s="221"/>
      <c r="C1" s="221"/>
      <c r="D1" s="221"/>
      <c r="E1" s="221"/>
      <c r="F1" s="222"/>
      <c r="G1" s="222"/>
      <c r="H1" s="222"/>
      <c r="I1" s="223"/>
      <c r="J1" s="223"/>
      <c r="K1" s="223"/>
      <c r="L1" s="223"/>
      <c r="M1" s="223"/>
      <c r="N1" s="225"/>
    </row>
    <row r="2" spans="1:14" ht="24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3" t="s">
        <v>116</v>
      </c>
      <c r="H2" s="13" t="s">
        <v>117</v>
      </c>
      <c r="I2" s="62" t="s">
        <v>994</v>
      </c>
      <c r="J2" s="13" t="s">
        <v>118</v>
      </c>
      <c r="K2" s="63" t="s">
        <v>7</v>
      </c>
      <c r="L2" s="63" t="s">
        <v>8</v>
      </c>
      <c r="M2" s="63" t="s">
        <v>9</v>
      </c>
      <c r="N2" s="2" t="s">
        <v>51</v>
      </c>
    </row>
    <row r="3" spans="1:14" s="4" customFormat="1" ht="22.5" customHeight="1">
      <c r="A3" s="79">
        <v>1</v>
      </c>
      <c r="B3" s="85" t="s">
        <v>35</v>
      </c>
      <c r="C3" s="85" t="s">
        <v>27</v>
      </c>
      <c r="D3" s="85" t="s">
        <v>275</v>
      </c>
      <c r="E3" s="85">
        <v>60228621</v>
      </c>
      <c r="F3" s="79" t="s">
        <v>1108</v>
      </c>
      <c r="G3" s="85">
        <v>53</v>
      </c>
      <c r="H3" s="85">
        <v>69</v>
      </c>
      <c r="I3" s="85">
        <v>78</v>
      </c>
      <c r="J3" s="85">
        <v>200</v>
      </c>
      <c r="K3" s="81">
        <f aca="true" t="shared" si="0" ref="K3:K36">(G3*0.4+H3*0.3+I3*0.3)*0.6</f>
        <v>39.18000000000001</v>
      </c>
      <c r="L3" s="171">
        <v>74.8</v>
      </c>
      <c r="M3" s="81">
        <f aca="true" t="shared" si="1" ref="M3:M36">L3*0.4</f>
        <v>29.92</v>
      </c>
      <c r="N3" s="81">
        <f aca="true" t="shared" si="2" ref="N3:N36">K3+M3</f>
        <v>69.10000000000001</v>
      </c>
    </row>
    <row r="4" spans="1:14" s="4" customFormat="1" ht="22.5" customHeight="1">
      <c r="A4" s="79">
        <v>2</v>
      </c>
      <c r="B4" s="85" t="s">
        <v>35</v>
      </c>
      <c r="C4" s="85" t="s">
        <v>27</v>
      </c>
      <c r="D4" s="85" t="s">
        <v>276</v>
      </c>
      <c r="E4" s="85">
        <v>60228603</v>
      </c>
      <c r="F4" s="79" t="s">
        <v>1109</v>
      </c>
      <c r="G4" s="85">
        <v>52</v>
      </c>
      <c r="H4" s="85">
        <v>72.5</v>
      </c>
      <c r="I4" s="85">
        <v>66</v>
      </c>
      <c r="J4" s="85">
        <v>190.5</v>
      </c>
      <c r="K4" s="81">
        <f t="shared" si="0"/>
        <v>37.41</v>
      </c>
      <c r="L4" s="171">
        <v>82.1</v>
      </c>
      <c r="M4" s="81">
        <f t="shared" si="1"/>
        <v>32.839999999999996</v>
      </c>
      <c r="N4" s="81">
        <f t="shared" si="2"/>
        <v>70.25</v>
      </c>
    </row>
    <row r="5" spans="1:14" s="78" customFormat="1" ht="22.5" customHeight="1">
      <c r="A5" s="75">
        <v>3</v>
      </c>
      <c r="B5" s="101" t="s">
        <v>35</v>
      </c>
      <c r="C5" s="101" t="s">
        <v>27</v>
      </c>
      <c r="D5" s="102" t="s">
        <v>1106</v>
      </c>
      <c r="E5" s="102" t="s">
        <v>1107</v>
      </c>
      <c r="F5" s="75" t="s">
        <v>905</v>
      </c>
      <c r="G5" s="102">
        <v>52</v>
      </c>
      <c r="H5" s="102">
        <v>55.5</v>
      </c>
      <c r="I5" s="102">
        <v>73</v>
      </c>
      <c r="J5" s="102">
        <v>180.5</v>
      </c>
      <c r="K5" s="84">
        <f t="shared" si="0"/>
        <v>35.61</v>
      </c>
      <c r="L5" s="103">
        <v>73.22</v>
      </c>
      <c r="M5" s="84">
        <f t="shared" si="1"/>
        <v>29.288</v>
      </c>
      <c r="N5" s="84">
        <f t="shared" si="2"/>
        <v>64.898</v>
      </c>
    </row>
    <row r="6" spans="1:14" s="4" customFormat="1" ht="22.5" customHeight="1">
      <c r="A6" s="79">
        <v>4</v>
      </c>
      <c r="B6" s="85" t="s">
        <v>35</v>
      </c>
      <c r="C6" s="85" t="s">
        <v>28</v>
      </c>
      <c r="D6" s="85" t="s">
        <v>277</v>
      </c>
      <c r="E6" s="85">
        <v>60228813</v>
      </c>
      <c r="F6" s="79" t="s">
        <v>1110</v>
      </c>
      <c r="G6" s="85">
        <v>71</v>
      </c>
      <c r="H6" s="85">
        <v>74</v>
      </c>
      <c r="I6" s="85">
        <v>70</v>
      </c>
      <c r="J6" s="85">
        <v>215</v>
      </c>
      <c r="K6" s="81">
        <f t="shared" si="0"/>
        <v>42.959999999999994</v>
      </c>
      <c r="L6" s="171">
        <v>80.9</v>
      </c>
      <c r="M6" s="81">
        <f t="shared" si="1"/>
        <v>32.36000000000001</v>
      </c>
      <c r="N6" s="81">
        <f t="shared" si="2"/>
        <v>75.32</v>
      </c>
    </row>
    <row r="7" spans="1:14" s="4" customFormat="1" ht="22.5" customHeight="1">
      <c r="A7" s="79">
        <v>5</v>
      </c>
      <c r="B7" s="85" t="s">
        <v>35</v>
      </c>
      <c r="C7" s="85" t="s">
        <v>82</v>
      </c>
      <c r="D7" s="85" t="s">
        <v>278</v>
      </c>
      <c r="E7" s="85">
        <v>60228602</v>
      </c>
      <c r="F7" s="79" t="s">
        <v>1111</v>
      </c>
      <c r="G7" s="85">
        <v>48</v>
      </c>
      <c r="H7" s="85">
        <v>67</v>
      </c>
      <c r="I7" s="85">
        <v>59</v>
      </c>
      <c r="J7" s="85">
        <v>174</v>
      </c>
      <c r="K7" s="81">
        <f t="shared" si="0"/>
        <v>34.199999999999996</v>
      </c>
      <c r="L7" s="171">
        <v>75.78</v>
      </c>
      <c r="M7" s="81">
        <f t="shared" si="1"/>
        <v>30.312</v>
      </c>
      <c r="N7" s="81">
        <f t="shared" si="2"/>
        <v>64.512</v>
      </c>
    </row>
    <row r="8" spans="1:14" s="4" customFormat="1" ht="22.5" customHeight="1">
      <c r="A8" s="79">
        <v>6</v>
      </c>
      <c r="B8" s="85" t="s">
        <v>35</v>
      </c>
      <c r="C8" s="85" t="s">
        <v>82</v>
      </c>
      <c r="D8" s="85" t="s">
        <v>279</v>
      </c>
      <c r="E8" s="85">
        <v>60228914</v>
      </c>
      <c r="F8" s="79" t="s">
        <v>1110</v>
      </c>
      <c r="G8" s="85">
        <v>44</v>
      </c>
      <c r="H8" s="85">
        <v>69</v>
      </c>
      <c r="I8" s="85">
        <v>60</v>
      </c>
      <c r="J8" s="85">
        <v>173</v>
      </c>
      <c r="K8" s="81">
        <f t="shared" si="0"/>
        <v>33.779999999999994</v>
      </c>
      <c r="L8" s="171">
        <v>70.14</v>
      </c>
      <c r="M8" s="81">
        <f t="shared" si="1"/>
        <v>28.056</v>
      </c>
      <c r="N8" s="81">
        <f t="shared" si="2"/>
        <v>61.836</v>
      </c>
    </row>
    <row r="9" spans="1:14" s="4" customFormat="1" ht="22.5" customHeight="1">
      <c r="A9" s="79">
        <v>7</v>
      </c>
      <c r="B9" s="85" t="s">
        <v>35</v>
      </c>
      <c r="C9" s="85" t="s">
        <v>82</v>
      </c>
      <c r="D9" s="85" t="s">
        <v>280</v>
      </c>
      <c r="E9" s="85">
        <v>60228829</v>
      </c>
      <c r="F9" s="79" t="s">
        <v>1112</v>
      </c>
      <c r="G9" s="85">
        <v>49</v>
      </c>
      <c r="H9" s="85">
        <v>50.5</v>
      </c>
      <c r="I9" s="85">
        <v>59</v>
      </c>
      <c r="J9" s="85">
        <v>158.5</v>
      </c>
      <c r="K9" s="81">
        <f t="shared" si="0"/>
        <v>31.47</v>
      </c>
      <c r="L9" s="171">
        <v>69.98</v>
      </c>
      <c r="M9" s="81">
        <f t="shared" si="1"/>
        <v>27.992000000000004</v>
      </c>
      <c r="N9" s="81">
        <f t="shared" si="2"/>
        <v>59.462</v>
      </c>
    </row>
    <row r="10" spans="1:14" s="4" customFormat="1" ht="22.5" customHeight="1">
      <c r="A10" s="79">
        <v>8</v>
      </c>
      <c r="B10" s="85" t="s">
        <v>35</v>
      </c>
      <c r="C10" s="85" t="s">
        <v>85</v>
      </c>
      <c r="D10" s="85" t="s">
        <v>281</v>
      </c>
      <c r="E10" s="85">
        <v>60228629</v>
      </c>
      <c r="F10" s="79" t="s">
        <v>1112</v>
      </c>
      <c r="G10" s="85">
        <v>65</v>
      </c>
      <c r="H10" s="85">
        <v>72.5</v>
      </c>
      <c r="I10" s="85">
        <v>77</v>
      </c>
      <c r="J10" s="85">
        <v>214.5</v>
      </c>
      <c r="K10" s="81">
        <f t="shared" si="0"/>
        <v>42.51</v>
      </c>
      <c r="L10" s="171">
        <v>79.5</v>
      </c>
      <c r="M10" s="81">
        <f t="shared" si="1"/>
        <v>31.8</v>
      </c>
      <c r="N10" s="81">
        <f t="shared" si="2"/>
        <v>74.31</v>
      </c>
    </row>
    <row r="11" spans="1:14" s="4" customFormat="1" ht="22.5" customHeight="1">
      <c r="A11" s="58">
        <v>9</v>
      </c>
      <c r="B11" s="68" t="s">
        <v>35</v>
      </c>
      <c r="C11" s="68" t="s">
        <v>85</v>
      </c>
      <c r="D11" s="68" t="s">
        <v>282</v>
      </c>
      <c r="E11" s="68">
        <v>60228630</v>
      </c>
      <c r="F11" s="58" t="s">
        <v>1004</v>
      </c>
      <c r="G11" s="68">
        <v>67</v>
      </c>
      <c r="H11" s="68">
        <v>67</v>
      </c>
      <c r="I11" s="68">
        <v>64</v>
      </c>
      <c r="J11" s="68">
        <v>198</v>
      </c>
      <c r="K11" s="66">
        <f t="shared" si="0"/>
        <v>39.66</v>
      </c>
      <c r="L11" s="172">
        <v>78.84</v>
      </c>
      <c r="M11" s="66">
        <f t="shared" si="1"/>
        <v>31.536</v>
      </c>
      <c r="N11" s="66">
        <f t="shared" si="2"/>
        <v>71.196</v>
      </c>
    </row>
    <row r="12" spans="1:14" s="4" customFormat="1" ht="22.5" customHeight="1">
      <c r="A12" s="58">
        <v>10</v>
      </c>
      <c r="B12" s="68" t="s">
        <v>35</v>
      </c>
      <c r="C12" s="68" t="s">
        <v>85</v>
      </c>
      <c r="D12" s="68" t="s">
        <v>283</v>
      </c>
      <c r="E12" s="68">
        <v>60228623</v>
      </c>
      <c r="F12" s="58" t="s">
        <v>1005</v>
      </c>
      <c r="G12" s="68">
        <v>55</v>
      </c>
      <c r="H12" s="68">
        <v>72</v>
      </c>
      <c r="I12" s="68">
        <v>65</v>
      </c>
      <c r="J12" s="68">
        <v>192</v>
      </c>
      <c r="K12" s="66">
        <f t="shared" si="0"/>
        <v>37.85999999999999</v>
      </c>
      <c r="L12" s="172">
        <v>60.3</v>
      </c>
      <c r="M12" s="66">
        <f t="shared" si="1"/>
        <v>24.12</v>
      </c>
      <c r="N12" s="66">
        <f t="shared" si="2"/>
        <v>61.97999999999999</v>
      </c>
    </row>
    <row r="13" spans="1:14" s="4" customFormat="1" ht="22.5" customHeight="1">
      <c r="A13" s="58">
        <v>11</v>
      </c>
      <c r="B13" s="68" t="s">
        <v>35</v>
      </c>
      <c r="C13" s="68" t="s">
        <v>258</v>
      </c>
      <c r="D13" s="68" t="s">
        <v>284</v>
      </c>
      <c r="E13" s="68">
        <v>60228709</v>
      </c>
      <c r="F13" s="58" t="s">
        <v>1006</v>
      </c>
      <c r="G13" s="68">
        <v>66</v>
      </c>
      <c r="H13" s="68">
        <v>71</v>
      </c>
      <c r="I13" s="68">
        <v>65</v>
      </c>
      <c r="J13" s="68">
        <v>202</v>
      </c>
      <c r="K13" s="66">
        <f t="shared" si="0"/>
        <v>40.32</v>
      </c>
      <c r="L13" s="172">
        <v>75.84</v>
      </c>
      <c r="M13" s="66">
        <f t="shared" si="1"/>
        <v>30.336000000000002</v>
      </c>
      <c r="N13" s="66">
        <f t="shared" si="2"/>
        <v>70.656</v>
      </c>
    </row>
    <row r="14" spans="1:14" s="4" customFormat="1" ht="22.5" customHeight="1">
      <c r="A14" s="58">
        <v>12</v>
      </c>
      <c r="B14" s="68" t="s">
        <v>35</v>
      </c>
      <c r="C14" s="68" t="s">
        <v>258</v>
      </c>
      <c r="D14" s="68" t="s">
        <v>285</v>
      </c>
      <c r="E14" s="68">
        <v>60228701</v>
      </c>
      <c r="F14" s="58" t="s">
        <v>1007</v>
      </c>
      <c r="G14" s="68">
        <v>59</v>
      </c>
      <c r="H14" s="68">
        <v>72.5</v>
      </c>
      <c r="I14" s="68">
        <v>63</v>
      </c>
      <c r="J14" s="68">
        <v>194.5</v>
      </c>
      <c r="K14" s="66">
        <f t="shared" si="0"/>
        <v>38.55</v>
      </c>
      <c r="L14" s="172">
        <v>78.88</v>
      </c>
      <c r="M14" s="66">
        <f t="shared" si="1"/>
        <v>31.552</v>
      </c>
      <c r="N14" s="66">
        <f t="shared" si="2"/>
        <v>70.102</v>
      </c>
    </row>
    <row r="15" spans="1:14" s="4" customFormat="1" ht="22.5" customHeight="1">
      <c r="A15" s="58">
        <v>13</v>
      </c>
      <c r="B15" s="68" t="s">
        <v>35</v>
      </c>
      <c r="C15" s="68" t="s">
        <v>258</v>
      </c>
      <c r="D15" s="68" t="s">
        <v>286</v>
      </c>
      <c r="E15" s="68">
        <v>60229009</v>
      </c>
      <c r="F15" s="58" t="s">
        <v>1008</v>
      </c>
      <c r="G15" s="68">
        <v>43</v>
      </c>
      <c r="H15" s="68">
        <v>68</v>
      </c>
      <c r="I15" s="68">
        <v>59</v>
      </c>
      <c r="J15" s="68">
        <v>170</v>
      </c>
      <c r="K15" s="66">
        <f t="shared" si="0"/>
        <v>33.18</v>
      </c>
      <c r="L15" s="172">
        <v>75.02</v>
      </c>
      <c r="M15" s="66">
        <f t="shared" si="1"/>
        <v>30.008</v>
      </c>
      <c r="N15" s="66">
        <f t="shared" si="2"/>
        <v>63.188</v>
      </c>
    </row>
    <row r="16" spans="1:14" s="4" customFormat="1" ht="22.5" customHeight="1">
      <c r="A16" s="58">
        <v>14</v>
      </c>
      <c r="B16" s="68" t="s">
        <v>572</v>
      </c>
      <c r="C16" s="68" t="s">
        <v>113</v>
      </c>
      <c r="D16" s="68" t="s">
        <v>591</v>
      </c>
      <c r="E16" s="68">
        <v>60228712</v>
      </c>
      <c r="F16" s="58" t="s">
        <v>1009</v>
      </c>
      <c r="G16" s="68">
        <v>62</v>
      </c>
      <c r="H16" s="68">
        <v>66.5</v>
      </c>
      <c r="I16" s="68">
        <v>71</v>
      </c>
      <c r="J16" s="68">
        <v>199.5</v>
      </c>
      <c r="K16" s="66">
        <f t="shared" si="0"/>
        <v>39.629999999999995</v>
      </c>
      <c r="L16" s="172">
        <v>79</v>
      </c>
      <c r="M16" s="66">
        <f t="shared" si="1"/>
        <v>31.6</v>
      </c>
      <c r="N16" s="66">
        <f t="shared" si="2"/>
        <v>71.22999999999999</v>
      </c>
    </row>
    <row r="17" spans="1:14" s="4" customFormat="1" ht="22.5" customHeight="1">
      <c r="A17" s="58">
        <v>15</v>
      </c>
      <c r="B17" s="68" t="s">
        <v>572</v>
      </c>
      <c r="C17" s="68" t="s">
        <v>113</v>
      </c>
      <c r="D17" s="68" t="s">
        <v>592</v>
      </c>
      <c r="E17" s="68">
        <v>60228913</v>
      </c>
      <c r="F17" s="58" t="s">
        <v>1009</v>
      </c>
      <c r="G17" s="68">
        <v>61</v>
      </c>
      <c r="H17" s="68">
        <v>63</v>
      </c>
      <c r="I17" s="68">
        <v>71</v>
      </c>
      <c r="J17" s="68">
        <v>195</v>
      </c>
      <c r="K17" s="66">
        <f t="shared" si="0"/>
        <v>38.76</v>
      </c>
      <c r="L17" s="172">
        <v>82.26</v>
      </c>
      <c r="M17" s="66">
        <f t="shared" si="1"/>
        <v>32.904</v>
      </c>
      <c r="N17" s="66">
        <f t="shared" si="2"/>
        <v>71.664</v>
      </c>
    </row>
    <row r="18" spans="1:14" s="4" customFormat="1" ht="22.5" customHeight="1">
      <c r="A18" s="58">
        <v>16</v>
      </c>
      <c r="B18" s="68" t="s">
        <v>572</v>
      </c>
      <c r="C18" s="68" t="s">
        <v>113</v>
      </c>
      <c r="D18" s="68" t="s">
        <v>593</v>
      </c>
      <c r="E18" s="68">
        <v>60229013</v>
      </c>
      <c r="F18" s="58" t="s">
        <v>1009</v>
      </c>
      <c r="G18" s="68">
        <v>51</v>
      </c>
      <c r="H18" s="68">
        <v>61</v>
      </c>
      <c r="I18" s="68">
        <v>70</v>
      </c>
      <c r="J18" s="68">
        <v>182</v>
      </c>
      <c r="K18" s="66">
        <f t="shared" si="0"/>
        <v>35.82</v>
      </c>
      <c r="L18" s="172">
        <v>78.96</v>
      </c>
      <c r="M18" s="66">
        <f t="shared" si="1"/>
        <v>31.584</v>
      </c>
      <c r="N18" s="66">
        <f t="shared" si="2"/>
        <v>67.404</v>
      </c>
    </row>
    <row r="19" spans="1:14" s="4" customFormat="1" ht="22.5" customHeight="1">
      <c r="A19" s="79">
        <v>17</v>
      </c>
      <c r="B19" s="85" t="s">
        <v>572</v>
      </c>
      <c r="C19" s="85" t="s">
        <v>113</v>
      </c>
      <c r="D19" s="85" t="s">
        <v>594</v>
      </c>
      <c r="E19" s="85">
        <v>60228612</v>
      </c>
      <c r="F19" s="79" t="s">
        <v>1130</v>
      </c>
      <c r="G19" s="85">
        <v>48</v>
      </c>
      <c r="H19" s="85">
        <v>69</v>
      </c>
      <c r="I19" s="85">
        <v>64</v>
      </c>
      <c r="J19" s="85">
        <v>181</v>
      </c>
      <c r="K19" s="81">
        <f t="shared" si="0"/>
        <v>35.46</v>
      </c>
      <c r="L19" s="171">
        <v>73.36</v>
      </c>
      <c r="M19" s="81">
        <f t="shared" si="1"/>
        <v>29.344</v>
      </c>
      <c r="N19" s="81">
        <f t="shared" si="2"/>
        <v>64.804</v>
      </c>
    </row>
    <row r="20" spans="1:14" s="4" customFormat="1" ht="22.5" customHeight="1">
      <c r="A20" s="79">
        <v>18</v>
      </c>
      <c r="B20" s="85" t="s">
        <v>572</v>
      </c>
      <c r="C20" s="85" t="s">
        <v>113</v>
      </c>
      <c r="D20" s="85" t="s">
        <v>595</v>
      </c>
      <c r="E20" s="85">
        <v>60228617</v>
      </c>
      <c r="F20" s="79" t="s">
        <v>1130</v>
      </c>
      <c r="G20" s="85">
        <v>57</v>
      </c>
      <c r="H20" s="85">
        <v>54</v>
      </c>
      <c r="I20" s="85">
        <v>64</v>
      </c>
      <c r="J20" s="85">
        <v>175</v>
      </c>
      <c r="K20" s="81">
        <f t="shared" si="0"/>
        <v>34.92</v>
      </c>
      <c r="L20" s="171">
        <v>76.5</v>
      </c>
      <c r="M20" s="81">
        <f t="shared" si="1"/>
        <v>30.6</v>
      </c>
      <c r="N20" s="81">
        <f t="shared" si="2"/>
        <v>65.52000000000001</v>
      </c>
    </row>
    <row r="21" spans="1:14" s="204" customFormat="1" ht="22.5" customHeight="1">
      <c r="A21" s="199">
        <v>19</v>
      </c>
      <c r="B21" s="200" t="s">
        <v>572</v>
      </c>
      <c r="C21" s="200" t="s">
        <v>113</v>
      </c>
      <c r="D21" s="201" t="s">
        <v>1131</v>
      </c>
      <c r="E21" s="201" t="s">
        <v>1132</v>
      </c>
      <c r="F21" s="199" t="s">
        <v>1191</v>
      </c>
      <c r="G21" s="201">
        <v>59</v>
      </c>
      <c r="H21" s="201">
        <v>57.5</v>
      </c>
      <c r="I21" s="201">
        <v>57</v>
      </c>
      <c r="J21" s="201">
        <v>173.5</v>
      </c>
      <c r="K21" s="202">
        <f t="shared" si="0"/>
        <v>34.77</v>
      </c>
      <c r="L21" s="203">
        <v>75.4</v>
      </c>
      <c r="M21" s="202">
        <f t="shared" si="1"/>
        <v>30.160000000000004</v>
      </c>
      <c r="N21" s="202">
        <f t="shared" si="2"/>
        <v>64.93</v>
      </c>
    </row>
    <row r="22" spans="1:14" s="4" customFormat="1" ht="22.5" customHeight="1">
      <c r="A22" s="79">
        <v>20</v>
      </c>
      <c r="B22" s="85" t="s">
        <v>572</v>
      </c>
      <c r="C22" s="85" t="s">
        <v>13</v>
      </c>
      <c r="D22" s="85" t="s">
        <v>596</v>
      </c>
      <c r="E22" s="85">
        <v>60228713</v>
      </c>
      <c r="F22" s="79" t="s">
        <v>1130</v>
      </c>
      <c r="G22" s="85">
        <v>58</v>
      </c>
      <c r="H22" s="85">
        <v>70</v>
      </c>
      <c r="I22" s="85">
        <v>72</v>
      </c>
      <c r="J22" s="85">
        <v>200</v>
      </c>
      <c r="K22" s="81">
        <f t="shared" si="0"/>
        <v>39.48</v>
      </c>
      <c r="L22" s="171">
        <v>75.9</v>
      </c>
      <c r="M22" s="81">
        <f t="shared" si="1"/>
        <v>30.360000000000003</v>
      </c>
      <c r="N22" s="173">
        <f t="shared" si="2"/>
        <v>69.84</v>
      </c>
    </row>
    <row r="23" spans="1:14" s="4" customFormat="1" ht="22.5" customHeight="1">
      <c r="A23" s="79">
        <v>21</v>
      </c>
      <c r="B23" s="85" t="s">
        <v>572</v>
      </c>
      <c r="C23" s="85" t="s">
        <v>13</v>
      </c>
      <c r="D23" s="85" t="s">
        <v>597</v>
      </c>
      <c r="E23" s="85">
        <v>60228810</v>
      </c>
      <c r="F23" s="79" t="s">
        <v>1130</v>
      </c>
      <c r="G23" s="85">
        <v>67</v>
      </c>
      <c r="H23" s="85">
        <v>61</v>
      </c>
      <c r="I23" s="85">
        <v>70</v>
      </c>
      <c r="J23" s="85">
        <v>198</v>
      </c>
      <c r="K23" s="81">
        <f t="shared" si="0"/>
        <v>39.66</v>
      </c>
      <c r="L23" s="171">
        <v>82.7</v>
      </c>
      <c r="M23" s="81">
        <f t="shared" si="1"/>
        <v>33.080000000000005</v>
      </c>
      <c r="N23" s="173">
        <f t="shared" si="2"/>
        <v>72.74000000000001</v>
      </c>
    </row>
    <row r="24" spans="1:14" s="4" customFormat="1" ht="22.5" customHeight="1">
      <c r="A24" s="79">
        <v>22</v>
      </c>
      <c r="B24" s="85" t="s">
        <v>572</v>
      </c>
      <c r="C24" s="85" t="s">
        <v>13</v>
      </c>
      <c r="D24" s="85" t="s">
        <v>598</v>
      </c>
      <c r="E24" s="85">
        <v>60228722</v>
      </c>
      <c r="F24" s="79" t="s">
        <v>1130</v>
      </c>
      <c r="G24" s="85">
        <v>52</v>
      </c>
      <c r="H24" s="85">
        <v>75</v>
      </c>
      <c r="I24" s="85">
        <v>57</v>
      </c>
      <c r="J24" s="85">
        <v>184</v>
      </c>
      <c r="K24" s="81">
        <f t="shared" si="0"/>
        <v>36.239999999999995</v>
      </c>
      <c r="L24" s="171">
        <v>76.5</v>
      </c>
      <c r="M24" s="81">
        <f t="shared" si="1"/>
        <v>30.6</v>
      </c>
      <c r="N24" s="173">
        <f t="shared" si="2"/>
        <v>66.84</v>
      </c>
    </row>
    <row r="25" spans="1:14" s="4" customFormat="1" ht="22.5" customHeight="1">
      <c r="A25" s="79">
        <v>23</v>
      </c>
      <c r="B25" s="85" t="s">
        <v>572</v>
      </c>
      <c r="C25" s="85" t="s">
        <v>13</v>
      </c>
      <c r="D25" s="85" t="s">
        <v>599</v>
      </c>
      <c r="E25" s="85">
        <v>60228719</v>
      </c>
      <c r="F25" s="79" t="s">
        <v>1130</v>
      </c>
      <c r="G25" s="85">
        <v>53</v>
      </c>
      <c r="H25" s="85">
        <v>69</v>
      </c>
      <c r="I25" s="85">
        <v>61</v>
      </c>
      <c r="J25" s="85">
        <v>183</v>
      </c>
      <c r="K25" s="81">
        <f t="shared" si="0"/>
        <v>36.12</v>
      </c>
      <c r="L25" s="171">
        <v>79.5</v>
      </c>
      <c r="M25" s="81">
        <f t="shared" si="1"/>
        <v>31.8</v>
      </c>
      <c r="N25" s="173">
        <f t="shared" si="2"/>
        <v>67.92</v>
      </c>
    </row>
    <row r="26" spans="1:14" s="4" customFormat="1" ht="22.5" customHeight="1">
      <c r="A26" s="79">
        <v>24</v>
      </c>
      <c r="B26" s="85" t="s">
        <v>572</v>
      </c>
      <c r="C26" s="85" t="s">
        <v>13</v>
      </c>
      <c r="D26" s="85" t="s">
        <v>600</v>
      </c>
      <c r="E26" s="85">
        <v>60228805</v>
      </c>
      <c r="F26" s="79" t="s">
        <v>1130</v>
      </c>
      <c r="G26" s="85">
        <v>54</v>
      </c>
      <c r="H26" s="85">
        <v>62</v>
      </c>
      <c r="I26" s="85">
        <v>62</v>
      </c>
      <c r="J26" s="85">
        <v>178</v>
      </c>
      <c r="K26" s="81">
        <f t="shared" si="0"/>
        <v>35.279999999999994</v>
      </c>
      <c r="L26" s="171">
        <v>69.26</v>
      </c>
      <c r="M26" s="81">
        <f t="shared" si="1"/>
        <v>27.704000000000004</v>
      </c>
      <c r="N26" s="173">
        <f t="shared" si="2"/>
        <v>62.983999999999995</v>
      </c>
    </row>
    <row r="27" spans="1:14" s="4" customFormat="1" ht="22.5" customHeight="1">
      <c r="A27" s="58">
        <v>25</v>
      </c>
      <c r="B27" s="68" t="s">
        <v>572</v>
      </c>
      <c r="C27" s="68" t="s">
        <v>13</v>
      </c>
      <c r="D27" s="68" t="s">
        <v>601</v>
      </c>
      <c r="E27" s="68">
        <v>60228819</v>
      </c>
      <c r="F27" s="58" t="s">
        <v>905</v>
      </c>
      <c r="G27" s="68">
        <v>48</v>
      </c>
      <c r="H27" s="68">
        <v>66.5</v>
      </c>
      <c r="I27" s="68">
        <v>59</v>
      </c>
      <c r="J27" s="68">
        <v>173.5</v>
      </c>
      <c r="K27" s="66">
        <f t="shared" si="0"/>
        <v>34.11000000000001</v>
      </c>
      <c r="L27" s="172">
        <v>73</v>
      </c>
      <c r="M27" s="66">
        <f t="shared" si="1"/>
        <v>29.200000000000003</v>
      </c>
      <c r="N27" s="173">
        <f t="shared" si="2"/>
        <v>63.31000000000001</v>
      </c>
    </row>
    <row r="28" spans="1:14" s="4" customFormat="1" ht="22.5" customHeight="1">
      <c r="A28" s="58">
        <v>26</v>
      </c>
      <c r="B28" s="68" t="s">
        <v>572</v>
      </c>
      <c r="C28" s="68" t="s">
        <v>13</v>
      </c>
      <c r="D28" s="68" t="s">
        <v>602</v>
      </c>
      <c r="E28" s="68">
        <v>60228606</v>
      </c>
      <c r="F28" s="58" t="s">
        <v>905</v>
      </c>
      <c r="G28" s="68">
        <v>53</v>
      </c>
      <c r="H28" s="68">
        <v>52</v>
      </c>
      <c r="I28" s="68">
        <v>66</v>
      </c>
      <c r="J28" s="68">
        <v>171</v>
      </c>
      <c r="K28" s="66">
        <f t="shared" si="0"/>
        <v>33.96</v>
      </c>
      <c r="L28" s="172">
        <v>71.8</v>
      </c>
      <c r="M28" s="66">
        <f t="shared" si="1"/>
        <v>28.72</v>
      </c>
      <c r="N28" s="173">
        <f t="shared" si="2"/>
        <v>62.68</v>
      </c>
    </row>
    <row r="29" spans="1:14" s="4" customFormat="1" ht="22.5" customHeight="1">
      <c r="A29" s="58">
        <v>27</v>
      </c>
      <c r="B29" s="68" t="s">
        <v>572</v>
      </c>
      <c r="C29" s="68" t="s">
        <v>13</v>
      </c>
      <c r="D29" s="68" t="s">
        <v>603</v>
      </c>
      <c r="E29" s="68">
        <v>60228618</v>
      </c>
      <c r="F29" s="58" t="s">
        <v>905</v>
      </c>
      <c r="G29" s="68">
        <v>40</v>
      </c>
      <c r="H29" s="68">
        <v>60.5</v>
      </c>
      <c r="I29" s="68">
        <v>66</v>
      </c>
      <c r="J29" s="68">
        <v>166.5</v>
      </c>
      <c r="K29" s="66">
        <f t="shared" si="0"/>
        <v>32.37</v>
      </c>
      <c r="L29" s="172">
        <v>78.22</v>
      </c>
      <c r="M29" s="66">
        <f t="shared" si="1"/>
        <v>31.288</v>
      </c>
      <c r="N29" s="173">
        <f t="shared" si="2"/>
        <v>63.658</v>
      </c>
    </row>
    <row r="30" spans="1:14" s="4" customFormat="1" ht="22.5" customHeight="1">
      <c r="A30" s="58">
        <v>28</v>
      </c>
      <c r="B30" s="68" t="s">
        <v>572</v>
      </c>
      <c r="C30" s="68" t="s">
        <v>13</v>
      </c>
      <c r="D30" s="68" t="s">
        <v>105</v>
      </c>
      <c r="E30" s="68">
        <v>60228928</v>
      </c>
      <c r="F30" s="58" t="s">
        <v>905</v>
      </c>
      <c r="G30" s="68">
        <v>44</v>
      </c>
      <c r="H30" s="68">
        <v>67.5</v>
      </c>
      <c r="I30" s="68">
        <v>54</v>
      </c>
      <c r="J30" s="68">
        <v>165.5</v>
      </c>
      <c r="K30" s="66">
        <f t="shared" si="0"/>
        <v>32.43</v>
      </c>
      <c r="L30" s="172">
        <v>66.9</v>
      </c>
      <c r="M30" s="66">
        <f t="shared" si="1"/>
        <v>26.760000000000005</v>
      </c>
      <c r="N30" s="173">
        <f t="shared" si="2"/>
        <v>59.190000000000005</v>
      </c>
    </row>
    <row r="31" spans="1:14" s="111" customFormat="1" ht="22.5" customHeight="1">
      <c r="A31" s="58">
        <v>29</v>
      </c>
      <c r="B31" s="68" t="s">
        <v>572</v>
      </c>
      <c r="C31" s="68" t="s">
        <v>38</v>
      </c>
      <c r="D31" s="68" t="s">
        <v>604</v>
      </c>
      <c r="E31" s="68">
        <v>60228915</v>
      </c>
      <c r="F31" s="58" t="s">
        <v>905</v>
      </c>
      <c r="G31" s="68">
        <v>77</v>
      </c>
      <c r="H31" s="68">
        <v>77.5</v>
      </c>
      <c r="I31" s="68">
        <v>73</v>
      </c>
      <c r="J31" s="68">
        <v>227.5</v>
      </c>
      <c r="K31" s="60">
        <f t="shared" si="0"/>
        <v>45.56999999999999</v>
      </c>
      <c r="L31" s="173">
        <v>79.42</v>
      </c>
      <c r="M31" s="66">
        <f t="shared" si="1"/>
        <v>31.768</v>
      </c>
      <c r="N31" s="61">
        <f t="shared" si="2"/>
        <v>77.338</v>
      </c>
    </row>
    <row r="32" spans="1:14" s="111" customFormat="1" ht="22.5" customHeight="1">
      <c r="A32" s="58">
        <v>30</v>
      </c>
      <c r="B32" s="68" t="s">
        <v>572</v>
      </c>
      <c r="C32" s="68" t="s">
        <v>38</v>
      </c>
      <c r="D32" s="68" t="s">
        <v>605</v>
      </c>
      <c r="E32" s="68">
        <v>60228911</v>
      </c>
      <c r="F32" s="58" t="s">
        <v>905</v>
      </c>
      <c r="G32" s="68">
        <v>63</v>
      </c>
      <c r="H32" s="68">
        <v>71.5</v>
      </c>
      <c r="I32" s="68">
        <v>72</v>
      </c>
      <c r="J32" s="68">
        <v>206.5</v>
      </c>
      <c r="K32" s="60">
        <f t="shared" si="0"/>
        <v>40.949999999999996</v>
      </c>
      <c r="L32" s="173">
        <v>76.34</v>
      </c>
      <c r="M32" s="66">
        <f t="shared" si="1"/>
        <v>30.536</v>
      </c>
      <c r="N32" s="61">
        <f t="shared" si="2"/>
        <v>71.48599999999999</v>
      </c>
    </row>
    <row r="33" spans="1:14" s="111" customFormat="1" ht="22.5" customHeight="1">
      <c r="A33" s="58">
        <v>31</v>
      </c>
      <c r="B33" s="68" t="s">
        <v>572</v>
      </c>
      <c r="C33" s="68" t="s">
        <v>38</v>
      </c>
      <c r="D33" s="68" t="s">
        <v>606</v>
      </c>
      <c r="E33" s="68">
        <v>60228917</v>
      </c>
      <c r="F33" s="58" t="s">
        <v>905</v>
      </c>
      <c r="G33" s="68">
        <v>66</v>
      </c>
      <c r="H33" s="68">
        <v>73</v>
      </c>
      <c r="I33" s="68">
        <v>65</v>
      </c>
      <c r="J33" s="68">
        <v>204</v>
      </c>
      <c r="K33" s="60">
        <f t="shared" si="0"/>
        <v>40.68</v>
      </c>
      <c r="L33" s="173">
        <v>81.38</v>
      </c>
      <c r="M33" s="66">
        <f t="shared" si="1"/>
        <v>32.552</v>
      </c>
      <c r="N33" s="61">
        <f t="shared" si="2"/>
        <v>73.232</v>
      </c>
    </row>
    <row r="34" spans="1:14" s="111" customFormat="1" ht="22.5" customHeight="1">
      <c r="A34" s="58">
        <v>32</v>
      </c>
      <c r="B34" s="68" t="s">
        <v>572</v>
      </c>
      <c r="C34" s="68" t="s">
        <v>38</v>
      </c>
      <c r="D34" s="68" t="s">
        <v>607</v>
      </c>
      <c r="E34" s="68">
        <v>60229008</v>
      </c>
      <c r="F34" s="58" t="s">
        <v>905</v>
      </c>
      <c r="G34" s="68">
        <v>63</v>
      </c>
      <c r="H34" s="68">
        <v>71</v>
      </c>
      <c r="I34" s="68">
        <v>68</v>
      </c>
      <c r="J34" s="68">
        <v>202</v>
      </c>
      <c r="K34" s="60">
        <f t="shared" si="0"/>
        <v>40.14</v>
      </c>
      <c r="L34" s="173">
        <v>84.3</v>
      </c>
      <c r="M34" s="66">
        <f t="shared" si="1"/>
        <v>33.72</v>
      </c>
      <c r="N34" s="61">
        <f t="shared" si="2"/>
        <v>73.86</v>
      </c>
    </row>
    <row r="35" spans="1:14" s="111" customFormat="1" ht="22.5" customHeight="1">
      <c r="A35" s="58">
        <v>33</v>
      </c>
      <c r="B35" s="68" t="s">
        <v>572</v>
      </c>
      <c r="C35" s="68" t="s">
        <v>38</v>
      </c>
      <c r="D35" s="68" t="s">
        <v>608</v>
      </c>
      <c r="E35" s="68">
        <v>60228615</v>
      </c>
      <c r="F35" s="58" t="s">
        <v>905</v>
      </c>
      <c r="G35" s="68">
        <v>61</v>
      </c>
      <c r="H35" s="68">
        <v>71</v>
      </c>
      <c r="I35" s="68">
        <v>65</v>
      </c>
      <c r="J35" s="68">
        <v>197</v>
      </c>
      <c r="K35" s="60">
        <f t="shared" si="0"/>
        <v>39.12</v>
      </c>
      <c r="L35" s="173">
        <v>79.5</v>
      </c>
      <c r="M35" s="66">
        <f t="shared" si="1"/>
        <v>31.8</v>
      </c>
      <c r="N35" s="61">
        <f t="shared" si="2"/>
        <v>70.92</v>
      </c>
    </row>
    <row r="36" spans="1:14" s="111" customFormat="1" ht="22.5" customHeight="1">
      <c r="A36" s="58">
        <v>34</v>
      </c>
      <c r="B36" s="68" t="s">
        <v>572</v>
      </c>
      <c r="C36" s="68" t="s">
        <v>38</v>
      </c>
      <c r="D36" s="68" t="s">
        <v>609</v>
      </c>
      <c r="E36" s="68">
        <v>60228625</v>
      </c>
      <c r="F36" s="58" t="s">
        <v>905</v>
      </c>
      <c r="G36" s="68">
        <v>62</v>
      </c>
      <c r="H36" s="68">
        <v>70</v>
      </c>
      <c r="I36" s="68">
        <v>63</v>
      </c>
      <c r="J36" s="68">
        <v>195</v>
      </c>
      <c r="K36" s="60">
        <f t="shared" si="0"/>
        <v>38.81999999999999</v>
      </c>
      <c r="L36" s="173">
        <v>78.6</v>
      </c>
      <c r="M36" s="66">
        <f t="shared" si="1"/>
        <v>31.439999999999998</v>
      </c>
      <c r="N36" s="61">
        <f t="shared" si="2"/>
        <v>70.25999999999999</v>
      </c>
    </row>
  </sheetData>
  <sheetProtection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B17" sqref="B17"/>
    </sheetView>
  </sheetViews>
  <sheetFormatPr defaultColWidth="9.00390625" defaultRowHeight="14.25"/>
  <cols>
    <col min="1" max="1" width="4.25390625" style="0" customWidth="1"/>
    <col min="2" max="2" width="18.875" style="0" customWidth="1"/>
    <col min="3" max="3" width="16.50390625" style="0" customWidth="1"/>
    <col min="4" max="4" width="10.00390625" style="0" customWidth="1"/>
    <col min="5" max="5" width="10.625" style="0" customWidth="1"/>
    <col min="6" max="6" width="6.625" style="0" customWidth="1"/>
    <col min="7" max="8" width="6.50390625" style="0" customWidth="1"/>
    <col min="9" max="11" width="6.50390625" style="3" customWidth="1"/>
    <col min="12" max="13" width="6.50390625" style="65" customWidth="1"/>
    <col min="14" max="14" width="6.50390625" style="0" customWidth="1"/>
  </cols>
  <sheetData>
    <row r="1" spans="1:14" ht="40.5" customHeight="1">
      <c r="A1" s="224" t="s">
        <v>997</v>
      </c>
      <c r="B1" s="221"/>
      <c r="C1" s="221"/>
      <c r="D1" s="221"/>
      <c r="E1" s="221"/>
      <c r="F1" s="222"/>
      <c r="G1" s="222"/>
      <c r="H1" s="222"/>
      <c r="I1" s="223"/>
      <c r="J1" s="223"/>
      <c r="K1" s="223"/>
      <c r="L1" s="223"/>
      <c r="M1" s="223"/>
      <c r="N1" s="225"/>
    </row>
    <row r="2" spans="1:14" ht="38.2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59" t="s">
        <v>116</v>
      </c>
      <c r="H2" s="59" t="s">
        <v>117</v>
      </c>
      <c r="I2" s="59" t="s">
        <v>995</v>
      </c>
      <c r="J2" s="67" t="s">
        <v>996</v>
      </c>
      <c r="K2" s="2" t="s">
        <v>7</v>
      </c>
      <c r="L2" s="63" t="s">
        <v>8</v>
      </c>
      <c r="M2" s="63" t="s">
        <v>9</v>
      </c>
      <c r="N2" s="2" t="s">
        <v>51</v>
      </c>
    </row>
    <row r="3" spans="1:14" s="4" customFormat="1" ht="25.5" customHeight="1">
      <c r="A3" s="58">
        <v>1</v>
      </c>
      <c r="B3" s="68" t="s">
        <v>572</v>
      </c>
      <c r="C3" s="68" t="s">
        <v>611</v>
      </c>
      <c r="D3" s="68" t="s">
        <v>610</v>
      </c>
      <c r="E3" s="68">
        <v>60228627</v>
      </c>
      <c r="F3" s="70" t="s">
        <v>1103</v>
      </c>
      <c r="G3" s="68">
        <v>59</v>
      </c>
      <c r="H3" s="68">
        <v>68.5</v>
      </c>
      <c r="I3" s="68">
        <v>70</v>
      </c>
      <c r="J3" s="68">
        <v>197.5</v>
      </c>
      <c r="K3" s="60">
        <f aca="true" t="shared" si="0" ref="K3:K14">(G3*0.4+H3*0.3+I3*0.3)*0.6</f>
        <v>39.09</v>
      </c>
      <c r="L3" s="173">
        <v>79.8</v>
      </c>
      <c r="M3" s="66">
        <f aca="true" t="shared" si="1" ref="M3:M14">L3*0.4</f>
        <v>31.92</v>
      </c>
      <c r="N3" s="61">
        <f aca="true" t="shared" si="2" ref="N3:N14">K3+M3</f>
        <v>71.01</v>
      </c>
    </row>
    <row r="4" spans="1:14" s="4" customFormat="1" ht="25.5" customHeight="1">
      <c r="A4" s="58">
        <v>2</v>
      </c>
      <c r="B4" s="68" t="s">
        <v>572</v>
      </c>
      <c r="C4" s="68" t="s">
        <v>611</v>
      </c>
      <c r="D4" s="68" t="s">
        <v>612</v>
      </c>
      <c r="E4" s="68">
        <v>60228925</v>
      </c>
      <c r="F4" s="70" t="s">
        <v>1103</v>
      </c>
      <c r="G4" s="68">
        <v>61</v>
      </c>
      <c r="H4" s="68">
        <v>67.5</v>
      </c>
      <c r="I4" s="68">
        <v>68</v>
      </c>
      <c r="J4" s="68">
        <v>196.5</v>
      </c>
      <c r="K4" s="60">
        <f t="shared" si="0"/>
        <v>39.03000000000001</v>
      </c>
      <c r="L4" s="173">
        <v>82.4</v>
      </c>
      <c r="M4" s="66">
        <f t="shared" si="1"/>
        <v>32.96</v>
      </c>
      <c r="N4" s="61">
        <f t="shared" si="2"/>
        <v>71.99000000000001</v>
      </c>
    </row>
    <row r="5" spans="1:14" s="4" customFormat="1" ht="25.5" customHeight="1">
      <c r="A5" s="58">
        <v>3</v>
      </c>
      <c r="B5" s="68" t="s">
        <v>572</v>
      </c>
      <c r="C5" s="68" t="s">
        <v>611</v>
      </c>
      <c r="D5" s="68" t="s">
        <v>613</v>
      </c>
      <c r="E5" s="68">
        <v>60228620</v>
      </c>
      <c r="F5" s="70" t="s">
        <v>1103</v>
      </c>
      <c r="G5" s="68">
        <v>64</v>
      </c>
      <c r="H5" s="68">
        <v>67</v>
      </c>
      <c r="I5" s="68">
        <v>63</v>
      </c>
      <c r="J5" s="68">
        <v>194</v>
      </c>
      <c r="K5" s="60">
        <f t="shared" si="0"/>
        <v>38.76</v>
      </c>
      <c r="L5" s="173">
        <v>73.7</v>
      </c>
      <c r="M5" s="66">
        <f t="shared" si="1"/>
        <v>29.480000000000004</v>
      </c>
      <c r="N5" s="61">
        <f t="shared" si="2"/>
        <v>68.24000000000001</v>
      </c>
    </row>
    <row r="6" spans="1:14" s="4" customFormat="1" ht="25.5" customHeight="1">
      <c r="A6" s="58">
        <v>4</v>
      </c>
      <c r="B6" s="68" t="s">
        <v>572</v>
      </c>
      <c r="C6" s="68" t="s">
        <v>611</v>
      </c>
      <c r="D6" s="68" t="s">
        <v>614</v>
      </c>
      <c r="E6" s="68">
        <v>60228916</v>
      </c>
      <c r="F6" s="70" t="s">
        <v>1103</v>
      </c>
      <c r="G6" s="68">
        <v>51</v>
      </c>
      <c r="H6" s="68">
        <v>70</v>
      </c>
      <c r="I6" s="68">
        <v>61</v>
      </c>
      <c r="J6" s="68">
        <v>182</v>
      </c>
      <c r="K6" s="60">
        <f t="shared" si="0"/>
        <v>35.82</v>
      </c>
      <c r="L6" s="173">
        <v>77.4</v>
      </c>
      <c r="M6" s="66">
        <f t="shared" si="1"/>
        <v>30.960000000000004</v>
      </c>
      <c r="N6" s="61">
        <f t="shared" si="2"/>
        <v>66.78</v>
      </c>
    </row>
    <row r="7" spans="1:14" s="4" customFormat="1" ht="25.5" customHeight="1">
      <c r="A7" s="58">
        <v>5</v>
      </c>
      <c r="B7" s="68" t="s">
        <v>572</v>
      </c>
      <c r="C7" s="68" t="s">
        <v>611</v>
      </c>
      <c r="D7" s="68" t="s">
        <v>615</v>
      </c>
      <c r="E7" s="68">
        <v>60228711</v>
      </c>
      <c r="F7" s="70" t="s">
        <v>1103</v>
      </c>
      <c r="G7" s="68">
        <v>49</v>
      </c>
      <c r="H7" s="68">
        <v>73.5</v>
      </c>
      <c r="I7" s="68">
        <v>58</v>
      </c>
      <c r="J7" s="68">
        <v>180.5</v>
      </c>
      <c r="K7" s="60">
        <f t="shared" si="0"/>
        <v>35.43</v>
      </c>
      <c r="L7" s="173">
        <v>71.1</v>
      </c>
      <c r="M7" s="66">
        <f t="shared" si="1"/>
        <v>28.439999999999998</v>
      </c>
      <c r="N7" s="61">
        <f t="shared" si="2"/>
        <v>63.87</v>
      </c>
    </row>
    <row r="8" spans="1:14" s="4" customFormat="1" ht="25.5" customHeight="1">
      <c r="A8" s="58">
        <v>6</v>
      </c>
      <c r="B8" s="68" t="s">
        <v>572</v>
      </c>
      <c r="C8" s="68" t="s">
        <v>611</v>
      </c>
      <c r="D8" s="68" t="s">
        <v>616</v>
      </c>
      <c r="E8" s="68">
        <v>60229017</v>
      </c>
      <c r="F8" s="70" t="s">
        <v>1103</v>
      </c>
      <c r="G8" s="68">
        <v>44</v>
      </c>
      <c r="H8" s="68">
        <v>62.5</v>
      </c>
      <c r="I8" s="68">
        <v>57</v>
      </c>
      <c r="J8" s="68">
        <v>163.5</v>
      </c>
      <c r="K8" s="60">
        <f t="shared" si="0"/>
        <v>32.07</v>
      </c>
      <c r="L8" s="173">
        <v>69.2</v>
      </c>
      <c r="M8" s="66">
        <f t="shared" si="1"/>
        <v>27.680000000000003</v>
      </c>
      <c r="N8" s="61">
        <f t="shared" si="2"/>
        <v>59.75</v>
      </c>
    </row>
    <row r="9" spans="1:14" s="4" customFormat="1" ht="25.5" customHeight="1">
      <c r="A9" s="58">
        <v>7</v>
      </c>
      <c r="B9" s="74" t="s">
        <v>622</v>
      </c>
      <c r="C9" s="74" t="s">
        <v>623</v>
      </c>
      <c r="D9" s="74" t="s">
        <v>602</v>
      </c>
      <c r="E9" s="74">
        <v>60228727</v>
      </c>
      <c r="F9" s="70" t="s">
        <v>1103</v>
      </c>
      <c r="G9" s="74">
        <v>54</v>
      </c>
      <c r="H9" s="74">
        <v>66</v>
      </c>
      <c r="I9" s="74">
        <v>66</v>
      </c>
      <c r="J9" s="74">
        <v>186</v>
      </c>
      <c r="K9" s="72">
        <f t="shared" si="0"/>
        <v>36.72</v>
      </c>
      <c r="L9" s="184">
        <v>77.2</v>
      </c>
      <c r="M9" s="184">
        <f t="shared" si="1"/>
        <v>30.880000000000003</v>
      </c>
      <c r="N9" s="73">
        <f t="shared" si="2"/>
        <v>67.6</v>
      </c>
    </row>
    <row r="10" spans="1:14" s="4" customFormat="1" ht="25.5" customHeight="1">
      <c r="A10" s="58">
        <v>8</v>
      </c>
      <c r="B10" s="74" t="s">
        <v>622</v>
      </c>
      <c r="C10" s="74" t="s">
        <v>623</v>
      </c>
      <c r="D10" s="74" t="s">
        <v>624</v>
      </c>
      <c r="E10" s="74">
        <v>60228821</v>
      </c>
      <c r="F10" s="70" t="s">
        <v>1103</v>
      </c>
      <c r="G10" s="74">
        <v>41</v>
      </c>
      <c r="H10" s="74">
        <v>69</v>
      </c>
      <c r="I10" s="74">
        <v>58</v>
      </c>
      <c r="J10" s="74">
        <v>168</v>
      </c>
      <c r="K10" s="72">
        <f t="shared" si="0"/>
        <v>32.699999999999996</v>
      </c>
      <c r="L10" s="184">
        <v>75.9</v>
      </c>
      <c r="M10" s="184">
        <f t="shared" si="1"/>
        <v>30.360000000000003</v>
      </c>
      <c r="N10" s="73">
        <f t="shared" si="2"/>
        <v>63.06</v>
      </c>
    </row>
    <row r="11" spans="1:14" s="4" customFormat="1" ht="25.5" customHeight="1">
      <c r="A11" s="58">
        <v>9</v>
      </c>
      <c r="B11" s="74" t="s">
        <v>622</v>
      </c>
      <c r="C11" s="74" t="s">
        <v>623</v>
      </c>
      <c r="D11" s="74" t="s">
        <v>240</v>
      </c>
      <c r="E11" s="74">
        <v>60228905</v>
      </c>
      <c r="F11" s="70" t="s">
        <v>1103</v>
      </c>
      <c r="G11" s="74">
        <v>30</v>
      </c>
      <c r="H11" s="74">
        <v>57.5</v>
      </c>
      <c r="I11" s="74">
        <v>58</v>
      </c>
      <c r="J11" s="74">
        <v>145.5</v>
      </c>
      <c r="K11" s="72">
        <f t="shared" si="0"/>
        <v>27.99</v>
      </c>
      <c r="L11" s="184">
        <v>70.2</v>
      </c>
      <c r="M11" s="184">
        <f t="shared" si="1"/>
        <v>28.080000000000002</v>
      </c>
      <c r="N11" s="73">
        <f t="shared" si="2"/>
        <v>56.07</v>
      </c>
    </row>
    <row r="12" spans="1:14" s="4" customFormat="1" ht="25.5" customHeight="1">
      <c r="A12" s="58">
        <v>10</v>
      </c>
      <c r="B12" s="74" t="s">
        <v>114</v>
      </c>
      <c r="C12" s="74" t="s">
        <v>27</v>
      </c>
      <c r="D12" s="74" t="s">
        <v>691</v>
      </c>
      <c r="E12" s="74">
        <v>60228614</v>
      </c>
      <c r="F12" s="70" t="s">
        <v>1103</v>
      </c>
      <c r="G12" s="74">
        <v>65</v>
      </c>
      <c r="H12" s="74">
        <v>67</v>
      </c>
      <c r="I12" s="74">
        <v>71</v>
      </c>
      <c r="J12" s="74">
        <v>203</v>
      </c>
      <c r="K12" s="72">
        <f t="shared" si="0"/>
        <v>40.43999999999999</v>
      </c>
      <c r="L12" s="184">
        <v>75.8</v>
      </c>
      <c r="M12" s="184">
        <f t="shared" si="1"/>
        <v>30.32</v>
      </c>
      <c r="N12" s="73">
        <f t="shared" si="2"/>
        <v>70.75999999999999</v>
      </c>
    </row>
    <row r="13" spans="1:14" s="4" customFormat="1" ht="25.5" customHeight="1">
      <c r="A13" s="58">
        <v>11</v>
      </c>
      <c r="B13" s="74" t="s">
        <v>114</v>
      </c>
      <c r="C13" s="74" t="s">
        <v>27</v>
      </c>
      <c r="D13" s="74" t="s">
        <v>692</v>
      </c>
      <c r="E13" s="74">
        <v>60228908</v>
      </c>
      <c r="F13" s="70" t="s">
        <v>1095</v>
      </c>
      <c r="G13" s="74">
        <v>55</v>
      </c>
      <c r="H13" s="74">
        <v>69</v>
      </c>
      <c r="I13" s="74">
        <v>73</v>
      </c>
      <c r="J13" s="74">
        <v>197</v>
      </c>
      <c r="K13" s="72">
        <f t="shared" si="0"/>
        <v>38.76</v>
      </c>
      <c r="L13" s="184">
        <v>79</v>
      </c>
      <c r="M13" s="184">
        <f t="shared" si="1"/>
        <v>31.6</v>
      </c>
      <c r="N13" s="73">
        <f t="shared" si="2"/>
        <v>70.36</v>
      </c>
    </row>
    <row r="14" spans="1:14" s="4" customFormat="1" ht="25.5" customHeight="1">
      <c r="A14" s="58">
        <v>12</v>
      </c>
      <c r="B14" s="74" t="s">
        <v>114</v>
      </c>
      <c r="C14" s="74" t="s">
        <v>27</v>
      </c>
      <c r="D14" s="74" t="s">
        <v>693</v>
      </c>
      <c r="E14" s="74">
        <v>60228604</v>
      </c>
      <c r="F14" s="70" t="s">
        <v>1095</v>
      </c>
      <c r="G14" s="74">
        <v>59</v>
      </c>
      <c r="H14" s="74">
        <v>58.5</v>
      </c>
      <c r="I14" s="74">
        <v>67</v>
      </c>
      <c r="J14" s="74">
        <v>184.5</v>
      </c>
      <c r="K14" s="72">
        <f t="shared" si="0"/>
        <v>36.75</v>
      </c>
      <c r="L14" s="184">
        <v>75.2</v>
      </c>
      <c r="M14" s="184">
        <f t="shared" si="1"/>
        <v>30.080000000000002</v>
      </c>
      <c r="N14" s="73">
        <f t="shared" si="2"/>
        <v>66.83</v>
      </c>
    </row>
    <row r="15" spans="12:13" s="4" customFormat="1" ht="25.5" customHeight="1">
      <c r="L15" s="185"/>
      <c r="M15" s="185"/>
    </row>
  </sheetData>
  <sheetProtection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B10" sqref="B10:N12"/>
    </sheetView>
  </sheetViews>
  <sheetFormatPr defaultColWidth="9.00390625" defaultRowHeight="14.25"/>
  <cols>
    <col min="1" max="1" width="4.25390625" style="0" customWidth="1"/>
    <col min="2" max="2" width="20.875" style="0" customWidth="1"/>
    <col min="3" max="3" width="16.75390625" style="0" customWidth="1"/>
    <col min="4" max="4" width="7.00390625" style="0" customWidth="1"/>
    <col min="5" max="5" width="10.625" style="0" customWidth="1"/>
    <col min="6" max="6" width="6.625" style="0" customWidth="1"/>
    <col min="7" max="8" width="6.75390625" style="0" customWidth="1"/>
    <col min="9" max="11" width="6.75390625" style="3" customWidth="1"/>
    <col min="12" max="13" width="6.75390625" style="65" customWidth="1"/>
    <col min="14" max="14" width="6.75390625" style="0" customWidth="1"/>
  </cols>
  <sheetData>
    <row r="1" spans="1:14" ht="35.25" customHeight="1">
      <c r="A1" s="226" t="s">
        <v>1051</v>
      </c>
      <c r="B1" s="221"/>
      <c r="C1" s="221"/>
      <c r="D1" s="221"/>
      <c r="E1" s="221"/>
      <c r="F1" s="222"/>
      <c r="G1" s="222"/>
      <c r="H1" s="222"/>
      <c r="I1" s="223"/>
      <c r="J1" s="223"/>
      <c r="K1" s="223"/>
      <c r="L1" s="223"/>
      <c r="M1" s="223"/>
      <c r="N1" s="225"/>
    </row>
    <row r="2" spans="1:14" ht="42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04" t="s">
        <v>116</v>
      </c>
      <c r="H2" s="104" t="s">
        <v>117</v>
      </c>
      <c r="I2" s="68" t="s">
        <v>995</v>
      </c>
      <c r="J2" s="104" t="s">
        <v>118</v>
      </c>
      <c r="K2" s="2" t="s">
        <v>7</v>
      </c>
      <c r="L2" s="63" t="s">
        <v>8</v>
      </c>
      <c r="M2" s="63" t="s">
        <v>9</v>
      </c>
      <c r="N2" s="2" t="s">
        <v>51</v>
      </c>
    </row>
    <row r="3" spans="1:14" s="4" customFormat="1" ht="25.5" customHeight="1">
      <c r="A3" s="70">
        <v>1</v>
      </c>
      <c r="B3" s="74" t="s">
        <v>114</v>
      </c>
      <c r="C3" s="74" t="s">
        <v>28</v>
      </c>
      <c r="D3" s="74" t="s">
        <v>694</v>
      </c>
      <c r="E3" s="74">
        <v>60228818</v>
      </c>
      <c r="F3" s="70" t="s">
        <v>1096</v>
      </c>
      <c r="G3" s="74">
        <v>43</v>
      </c>
      <c r="H3" s="74">
        <v>59.5</v>
      </c>
      <c r="I3" s="74">
        <v>67</v>
      </c>
      <c r="J3" s="74">
        <v>169.5</v>
      </c>
      <c r="K3" s="72">
        <f aca="true" t="shared" si="0" ref="K3:K12">(G3*0.4+H3*0.3+I3*0.3)*0.6</f>
        <v>33.089999999999996</v>
      </c>
      <c r="L3" s="184">
        <v>73.4</v>
      </c>
      <c r="M3" s="184">
        <f aca="true" t="shared" si="1" ref="M3:M15">L3*0.4</f>
        <v>29.360000000000003</v>
      </c>
      <c r="N3" s="73">
        <f aca="true" t="shared" si="2" ref="N3:N15">K3+M3</f>
        <v>62.45</v>
      </c>
    </row>
    <row r="4" spans="1:14" s="4" customFormat="1" ht="25.5" customHeight="1">
      <c r="A4" s="70">
        <v>2</v>
      </c>
      <c r="B4" s="74" t="s">
        <v>114</v>
      </c>
      <c r="C4" s="74" t="s">
        <v>82</v>
      </c>
      <c r="D4" s="74" t="s">
        <v>695</v>
      </c>
      <c r="E4" s="74">
        <v>60228828</v>
      </c>
      <c r="F4" s="70" t="s">
        <v>1096</v>
      </c>
      <c r="G4" s="74">
        <v>68</v>
      </c>
      <c r="H4" s="74">
        <v>72.5</v>
      </c>
      <c r="I4" s="74">
        <v>72</v>
      </c>
      <c r="J4" s="74">
        <v>212.5</v>
      </c>
      <c r="K4" s="72">
        <f t="shared" si="0"/>
        <v>42.33</v>
      </c>
      <c r="L4" s="184">
        <v>76.5</v>
      </c>
      <c r="M4" s="184">
        <f t="shared" si="1"/>
        <v>30.6</v>
      </c>
      <c r="N4" s="73">
        <f t="shared" si="2"/>
        <v>72.93</v>
      </c>
    </row>
    <row r="5" spans="1:14" s="4" customFormat="1" ht="25.5" customHeight="1">
      <c r="A5" s="70">
        <v>3</v>
      </c>
      <c r="B5" s="74" t="s">
        <v>114</v>
      </c>
      <c r="C5" s="74" t="s">
        <v>82</v>
      </c>
      <c r="D5" s="74" t="s">
        <v>696</v>
      </c>
      <c r="E5" s="74">
        <v>60228715</v>
      </c>
      <c r="F5" s="70" t="s">
        <v>1097</v>
      </c>
      <c r="G5" s="74">
        <v>64</v>
      </c>
      <c r="H5" s="74">
        <v>75</v>
      </c>
      <c r="I5" s="74">
        <v>67</v>
      </c>
      <c r="J5" s="74">
        <v>206</v>
      </c>
      <c r="K5" s="72">
        <f t="shared" si="0"/>
        <v>40.92</v>
      </c>
      <c r="L5" s="184">
        <v>71.6</v>
      </c>
      <c r="M5" s="184">
        <f t="shared" si="1"/>
        <v>28.64</v>
      </c>
      <c r="N5" s="73">
        <f t="shared" si="2"/>
        <v>69.56</v>
      </c>
    </row>
    <row r="6" spans="1:14" s="4" customFormat="1" ht="25.5" customHeight="1">
      <c r="A6" s="70">
        <v>4</v>
      </c>
      <c r="B6" s="74" t="s">
        <v>114</v>
      </c>
      <c r="C6" s="74" t="s">
        <v>82</v>
      </c>
      <c r="D6" s="74" t="s">
        <v>39</v>
      </c>
      <c r="E6" s="74">
        <v>60228611</v>
      </c>
      <c r="F6" s="70" t="s">
        <v>1098</v>
      </c>
      <c r="G6" s="74">
        <v>68</v>
      </c>
      <c r="H6" s="74">
        <v>63.5</v>
      </c>
      <c r="I6" s="74">
        <v>74</v>
      </c>
      <c r="J6" s="74">
        <v>205.5</v>
      </c>
      <c r="K6" s="72">
        <f t="shared" si="0"/>
        <v>41.07</v>
      </c>
      <c r="L6" s="184">
        <v>76.4</v>
      </c>
      <c r="M6" s="184">
        <f t="shared" si="1"/>
        <v>30.560000000000002</v>
      </c>
      <c r="N6" s="73">
        <f t="shared" si="2"/>
        <v>71.63</v>
      </c>
    </row>
    <row r="7" spans="1:14" s="4" customFormat="1" ht="25.5" customHeight="1">
      <c r="A7" s="70">
        <v>5</v>
      </c>
      <c r="B7" s="74" t="s">
        <v>114</v>
      </c>
      <c r="C7" s="74" t="s">
        <v>82</v>
      </c>
      <c r="D7" s="74" t="s">
        <v>697</v>
      </c>
      <c r="E7" s="74">
        <v>60228910</v>
      </c>
      <c r="F7" s="70" t="s">
        <v>1099</v>
      </c>
      <c r="G7" s="74">
        <v>59</v>
      </c>
      <c r="H7" s="74">
        <v>64.5</v>
      </c>
      <c r="I7" s="74">
        <v>75</v>
      </c>
      <c r="J7" s="74">
        <v>198.5</v>
      </c>
      <c r="K7" s="72">
        <f t="shared" si="0"/>
        <v>39.27</v>
      </c>
      <c r="L7" s="184">
        <v>75</v>
      </c>
      <c r="M7" s="184">
        <f t="shared" si="1"/>
        <v>30</v>
      </c>
      <c r="N7" s="73">
        <f t="shared" si="2"/>
        <v>69.27000000000001</v>
      </c>
    </row>
    <row r="8" spans="1:14" s="4" customFormat="1" ht="25.5" customHeight="1">
      <c r="A8" s="70">
        <v>6</v>
      </c>
      <c r="B8" s="74" t="s">
        <v>114</v>
      </c>
      <c r="C8" s="74" t="s">
        <v>82</v>
      </c>
      <c r="D8" s="74" t="s">
        <v>698</v>
      </c>
      <c r="E8" s="74">
        <v>60229015</v>
      </c>
      <c r="F8" s="70" t="s">
        <v>1099</v>
      </c>
      <c r="G8" s="74">
        <v>55</v>
      </c>
      <c r="H8" s="74">
        <v>72</v>
      </c>
      <c r="I8" s="74">
        <v>71</v>
      </c>
      <c r="J8" s="74">
        <v>198</v>
      </c>
      <c r="K8" s="72">
        <f t="shared" si="0"/>
        <v>38.93999999999999</v>
      </c>
      <c r="L8" s="184">
        <v>72.1</v>
      </c>
      <c r="M8" s="184">
        <f t="shared" si="1"/>
        <v>28.84</v>
      </c>
      <c r="N8" s="73">
        <f t="shared" si="2"/>
        <v>67.77999999999999</v>
      </c>
    </row>
    <row r="9" spans="1:14" s="4" customFormat="1" ht="25.5" customHeight="1">
      <c r="A9" s="70">
        <v>7</v>
      </c>
      <c r="B9" s="74" t="s">
        <v>114</v>
      </c>
      <c r="C9" s="74" t="s">
        <v>82</v>
      </c>
      <c r="D9" s="74" t="s">
        <v>361</v>
      </c>
      <c r="E9" s="74">
        <v>60228930</v>
      </c>
      <c r="F9" s="70" t="s">
        <v>1100</v>
      </c>
      <c r="G9" s="74">
        <v>60</v>
      </c>
      <c r="H9" s="74">
        <v>72</v>
      </c>
      <c r="I9" s="74">
        <v>65</v>
      </c>
      <c r="J9" s="74">
        <v>197</v>
      </c>
      <c r="K9" s="72">
        <f t="shared" si="0"/>
        <v>39.059999999999995</v>
      </c>
      <c r="L9" s="184">
        <v>71.9</v>
      </c>
      <c r="M9" s="184">
        <f t="shared" si="1"/>
        <v>28.760000000000005</v>
      </c>
      <c r="N9" s="73">
        <f t="shared" si="2"/>
        <v>67.82</v>
      </c>
    </row>
    <row r="10" spans="1:14" s="4" customFormat="1" ht="25.5" customHeight="1">
      <c r="A10" s="70">
        <v>8</v>
      </c>
      <c r="B10" s="74" t="s">
        <v>114</v>
      </c>
      <c r="C10" s="74" t="s">
        <v>36</v>
      </c>
      <c r="D10" s="74" t="s">
        <v>708</v>
      </c>
      <c r="E10" s="74">
        <v>60229001</v>
      </c>
      <c r="F10" s="70" t="s">
        <v>1098</v>
      </c>
      <c r="G10" s="74">
        <v>64</v>
      </c>
      <c r="H10" s="74">
        <v>59</v>
      </c>
      <c r="I10" s="74">
        <v>63</v>
      </c>
      <c r="J10" s="74">
        <v>186</v>
      </c>
      <c r="K10" s="72">
        <f t="shared" si="0"/>
        <v>37.31999999999999</v>
      </c>
      <c r="L10" s="184">
        <v>71.4</v>
      </c>
      <c r="M10" s="184">
        <f t="shared" si="1"/>
        <v>28.560000000000002</v>
      </c>
      <c r="N10" s="73">
        <f t="shared" si="2"/>
        <v>65.88</v>
      </c>
    </row>
    <row r="11" spans="1:14" s="4" customFormat="1" ht="25.5" customHeight="1">
      <c r="A11" s="70">
        <v>9</v>
      </c>
      <c r="B11" s="74" t="s">
        <v>114</v>
      </c>
      <c r="C11" s="74" t="s">
        <v>36</v>
      </c>
      <c r="D11" s="74" t="s">
        <v>709</v>
      </c>
      <c r="E11" s="74">
        <v>60228901</v>
      </c>
      <c r="F11" s="70" t="s">
        <v>1101</v>
      </c>
      <c r="G11" s="74">
        <v>52</v>
      </c>
      <c r="H11" s="74">
        <v>64.5</v>
      </c>
      <c r="I11" s="74">
        <v>69</v>
      </c>
      <c r="J11" s="74">
        <v>185.5</v>
      </c>
      <c r="K11" s="72">
        <f t="shared" si="0"/>
        <v>36.51</v>
      </c>
      <c r="L11" s="184">
        <v>71.6</v>
      </c>
      <c r="M11" s="184">
        <f t="shared" si="1"/>
        <v>28.64</v>
      </c>
      <c r="N11" s="73">
        <f t="shared" si="2"/>
        <v>65.15</v>
      </c>
    </row>
    <row r="12" spans="1:14" s="4" customFormat="1" ht="25.5" customHeight="1">
      <c r="A12" s="70">
        <v>10</v>
      </c>
      <c r="B12" s="74" t="s">
        <v>114</v>
      </c>
      <c r="C12" s="74" t="s">
        <v>36</v>
      </c>
      <c r="D12" s="74" t="s">
        <v>37</v>
      </c>
      <c r="E12" s="74">
        <v>60228907</v>
      </c>
      <c r="F12" s="70" t="s">
        <v>1102</v>
      </c>
      <c r="G12" s="74">
        <v>46</v>
      </c>
      <c r="H12" s="74">
        <v>72</v>
      </c>
      <c r="I12" s="74">
        <v>67</v>
      </c>
      <c r="J12" s="74">
        <v>185</v>
      </c>
      <c r="K12" s="72">
        <f t="shared" si="0"/>
        <v>36.059999999999995</v>
      </c>
      <c r="L12" s="184">
        <v>72.5</v>
      </c>
      <c r="M12" s="184">
        <f t="shared" si="1"/>
        <v>29</v>
      </c>
      <c r="N12" s="73">
        <f t="shared" si="2"/>
        <v>65.06</v>
      </c>
    </row>
    <row r="13" spans="1:14" s="4" customFormat="1" ht="25.5" customHeight="1">
      <c r="A13" s="70">
        <v>11</v>
      </c>
      <c r="B13" s="112" t="s">
        <v>1082</v>
      </c>
      <c r="C13" s="112" t="s">
        <v>17</v>
      </c>
      <c r="D13" s="112" t="s">
        <v>1075</v>
      </c>
      <c r="E13" s="112" t="s">
        <v>1076</v>
      </c>
      <c r="F13" s="70" t="s">
        <v>1092</v>
      </c>
      <c r="G13" s="112">
        <v>75</v>
      </c>
      <c r="H13" s="112">
        <v>69</v>
      </c>
      <c r="I13" s="70"/>
      <c r="J13" s="112">
        <v>144</v>
      </c>
      <c r="K13" s="70">
        <f>J13/2*0.6</f>
        <v>43.199999999999996</v>
      </c>
      <c r="L13" s="184">
        <v>75.14</v>
      </c>
      <c r="M13" s="186">
        <f t="shared" si="1"/>
        <v>30.056</v>
      </c>
      <c r="N13" s="73">
        <f t="shared" si="2"/>
        <v>73.256</v>
      </c>
    </row>
    <row r="14" spans="1:14" s="4" customFormat="1" ht="25.5" customHeight="1">
      <c r="A14" s="70">
        <v>12</v>
      </c>
      <c r="B14" s="112" t="s">
        <v>1082</v>
      </c>
      <c r="C14" s="112" t="s">
        <v>17</v>
      </c>
      <c r="D14" s="112" t="s">
        <v>1077</v>
      </c>
      <c r="E14" s="112" t="s">
        <v>1078</v>
      </c>
      <c r="F14" s="70" t="s">
        <v>1093</v>
      </c>
      <c r="G14" s="112">
        <v>58</v>
      </c>
      <c r="H14" s="112">
        <v>71</v>
      </c>
      <c r="I14" s="70"/>
      <c r="J14" s="112">
        <v>129</v>
      </c>
      <c r="K14" s="70">
        <f>J14/2*0.6</f>
        <v>38.699999999999996</v>
      </c>
      <c r="L14" s="184">
        <v>74</v>
      </c>
      <c r="M14" s="186">
        <f t="shared" si="1"/>
        <v>29.6</v>
      </c>
      <c r="N14" s="73">
        <f t="shared" si="2"/>
        <v>68.3</v>
      </c>
    </row>
    <row r="15" spans="1:14" s="4" customFormat="1" ht="25.5" customHeight="1">
      <c r="A15" s="70">
        <v>13</v>
      </c>
      <c r="B15" s="112" t="s">
        <v>1082</v>
      </c>
      <c r="C15" s="112" t="s">
        <v>17</v>
      </c>
      <c r="D15" s="112" t="s">
        <v>1079</v>
      </c>
      <c r="E15" s="112" t="s">
        <v>1080</v>
      </c>
      <c r="F15" s="70" t="s">
        <v>1093</v>
      </c>
      <c r="G15" s="112">
        <v>56</v>
      </c>
      <c r="H15" s="112">
        <v>68</v>
      </c>
      <c r="I15" s="70"/>
      <c r="J15" s="112">
        <v>124</v>
      </c>
      <c r="K15" s="70">
        <f>J15/2*0.6</f>
        <v>37.199999999999996</v>
      </c>
      <c r="L15" s="184">
        <v>76.4</v>
      </c>
      <c r="M15" s="186">
        <f t="shared" si="1"/>
        <v>30.560000000000002</v>
      </c>
      <c r="N15" s="73">
        <f t="shared" si="2"/>
        <v>67.75999999999999</v>
      </c>
    </row>
  </sheetData>
  <sheetProtection/>
  <mergeCells count="1">
    <mergeCell ref="A1:N1"/>
  </mergeCells>
  <printOptions/>
  <pageMargins left="0.7" right="0.7" top="0.75" bottom="0.75" header="0.3" footer="0.3"/>
  <pageSetup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F10" sqref="F10"/>
    </sheetView>
  </sheetViews>
  <sheetFormatPr defaultColWidth="9.00390625" defaultRowHeight="14.25"/>
  <cols>
    <col min="1" max="1" width="4.25390625" style="0" customWidth="1"/>
    <col min="2" max="2" width="20.75390625" style="0" customWidth="1"/>
    <col min="3" max="3" width="15.00390625" style="0" customWidth="1"/>
    <col min="4" max="4" width="8.25390625" style="0" customWidth="1"/>
    <col min="5" max="5" width="10.625" style="0" customWidth="1"/>
    <col min="6" max="6" width="6.625" style="0" customWidth="1"/>
    <col min="7" max="8" width="7.75390625" style="0" customWidth="1"/>
    <col min="9" max="13" width="7.75390625" style="3" customWidth="1"/>
  </cols>
  <sheetData>
    <row r="1" spans="1:13" ht="41.25" customHeight="1">
      <c r="A1" s="226" t="s">
        <v>1052</v>
      </c>
      <c r="B1" s="221"/>
      <c r="C1" s="221"/>
      <c r="D1" s="221"/>
      <c r="E1" s="221"/>
      <c r="F1" s="222"/>
      <c r="G1" s="222"/>
      <c r="H1" s="222"/>
      <c r="I1" s="223"/>
      <c r="J1" s="223"/>
      <c r="K1" s="223"/>
      <c r="L1" s="223"/>
      <c r="M1" s="223"/>
    </row>
    <row r="2" spans="1:13" ht="36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04" t="s">
        <v>116</v>
      </c>
      <c r="H2" s="104" t="s">
        <v>117</v>
      </c>
      <c r="I2" s="104" t="s">
        <v>118</v>
      </c>
      <c r="J2" s="2" t="s">
        <v>7</v>
      </c>
      <c r="K2" s="2" t="s">
        <v>8</v>
      </c>
      <c r="L2" s="2" t="s">
        <v>9</v>
      </c>
      <c r="M2" s="2" t="s">
        <v>51</v>
      </c>
    </row>
    <row r="3" spans="1:13" s="71" customFormat="1" ht="25.5" customHeight="1">
      <c r="A3" s="70">
        <v>1</v>
      </c>
      <c r="B3" s="112" t="s">
        <v>1055</v>
      </c>
      <c r="C3" s="112" t="s">
        <v>14</v>
      </c>
      <c r="D3" s="112" t="s">
        <v>1053</v>
      </c>
      <c r="E3" s="112" t="s">
        <v>1054</v>
      </c>
      <c r="F3" s="70" t="s">
        <v>1067</v>
      </c>
      <c r="G3" s="112">
        <v>73</v>
      </c>
      <c r="H3" s="112">
        <v>81.5</v>
      </c>
      <c r="I3" s="112">
        <v>154.5</v>
      </c>
      <c r="J3" s="70">
        <f aca="true" t="shared" si="0" ref="J3:J14">I3/2*0.6</f>
        <v>46.35</v>
      </c>
      <c r="K3" s="73">
        <v>76</v>
      </c>
      <c r="L3" s="72">
        <f aca="true" t="shared" si="1" ref="L3:L14">K3*0.4</f>
        <v>30.400000000000002</v>
      </c>
      <c r="M3" s="73">
        <f aca="true" t="shared" si="2" ref="M3:M14">J3+L3</f>
        <v>76.75</v>
      </c>
    </row>
    <row r="4" spans="1:13" s="71" customFormat="1" ht="25.5" customHeight="1">
      <c r="A4" s="70">
        <v>2</v>
      </c>
      <c r="B4" s="112" t="s">
        <v>1055</v>
      </c>
      <c r="C4" s="112" t="s">
        <v>14</v>
      </c>
      <c r="D4" s="112" t="s">
        <v>1056</v>
      </c>
      <c r="E4" s="112" t="s">
        <v>1057</v>
      </c>
      <c r="F4" s="70" t="s">
        <v>1067</v>
      </c>
      <c r="G4" s="112">
        <v>64</v>
      </c>
      <c r="H4" s="112">
        <v>75</v>
      </c>
      <c r="I4" s="112">
        <v>139</v>
      </c>
      <c r="J4" s="70">
        <f t="shared" si="0"/>
        <v>41.699999999999996</v>
      </c>
      <c r="K4" s="73">
        <v>76.8</v>
      </c>
      <c r="L4" s="72">
        <f t="shared" si="1"/>
        <v>30.72</v>
      </c>
      <c r="M4" s="73">
        <f t="shared" si="2"/>
        <v>72.41999999999999</v>
      </c>
    </row>
    <row r="5" spans="1:13" s="71" customFormat="1" ht="25.5" customHeight="1">
      <c r="A5" s="70">
        <v>3</v>
      </c>
      <c r="B5" s="112" t="s">
        <v>1055</v>
      </c>
      <c r="C5" s="112" t="s">
        <v>14</v>
      </c>
      <c r="D5" s="112" t="s">
        <v>1058</v>
      </c>
      <c r="E5" s="112" t="s">
        <v>1059</v>
      </c>
      <c r="F5" s="70" t="s">
        <v>1068</v>
      </c>
      <c r="G5" s="112">
        <v>61</v>
      </c>
      <c r="H5" s="112">
        <v>74</v>
      </c>
      <c r="I5" s="112">
        <v>135</v>
      </c>
      <c r="J5" s="70">
        <f t="shared" si="0"/>
        <v>40.5</v>
      </c>
      <c r="K5" s="73">
        <v>77</v>
      </c>
      <c r="L5" s="72">
        <f t="shared" si="1"/>
        <v>30.8</v>
      </c>
      <c r="M5" s="73">
        <f t="shared" si="2"/>
        <v>71.3</v>
      </c>
    </row>
    <row r="6" spans="1:13" s="71" customFormat="1" ht="25.5" customHeight="1">
      <c r="A6" s="70">
        <v>4</v>
      </c>
      <c r="B6" s="112" t="s">
        <v>1062</v>
      </c>
      <c r="C6" s="112" t="s">
        <v>14</v>
      </c>
      <c r="D6" s="112" t="s">
        <v>1060</v>
      </c>
      <c r="E6" s="112" t="s">
        <v>1061</v>
      </c>
      <c r="F6" s="70" t="s">
        <v>1068</v>
      </c>
      <c r="G6" s="112">
        <v>71</v>
      </c>
      <c r="H6" s="112">
        <v>75</v>
      </c>
      <c r="I6" s="112">
        <v>146</v>
      </c>
      <c r="J6" s="70">
        <f t="shared" si="0"/>
        <v>43.8</v>
      </c>
      <c r="K6" s="73">
        <v>77.4</v>
      </c>
      <c r="L6" s="72">
        <f t="shared" si="1"/>
        <v>30.960000000000004</v>
      </c>
      <c r="M6" s="73">
        <f t="shared" si="2"/>
        <v>74.76</v>
      </c>
    </row>
    <row r="7" spans="1:13" s="71" customFormat="1" ht="25.5" customHeight="1">
      <c r="A7" s="70">
        <v>5</v>
      </c>
      <c r="B7" s="112" t="s">
        <v>1062</v>
      </c>
      <c r="C7" s="112" t="s">
        <v>14</v>
      </c>
      <c r="D7" s="112" t="s">
        <v>1063</v>
      </c>
      <c r="E7" s="112" t="s">
        <v>1064</v>
      </c>
      <c r="F7" s="70" t="s">
        <v>1068</v>
      </c>
      <c r="G7" s="112">
        <v>70</v>
      </c>
      <c r="H7" s="112">
        <v>68</v>
      </c>
      <c r="I7" s="112">
        <v>138</v>
      </c>
      <c r="J7" s="70">
        <f t="shared" si="0"/>
        <v>41.4</v>
      </c>
      <c r="K7" s="73">
        <v>72.4</v>
      </c>
      <c r="L7" s="72">
        <f t="shared" si="1"/>
        <v>28.960000000000004</v>
      </c>
      <c r="M7" s="73">
        <f t="shared" si="2"/>
        <v>70.36</v>
      </c>
    </row>
    <row r="8" spans="1:13" s="71" customFormat="1" ht="25.5" customHeight="1">
      <c r="A8" s="70">
        <v>6</v>
      </c>
      <c r="B8" s="112" t="s">
        <v>1062</v>
      </c>
      <c r="C8" s="112" t="s">
        <v>14</v>
      </c>
      <c r="D8" s="112" t="s">
        <v>1065</v>
      </c>
      <c r="E8" s="112" t="s">
        <v>1066</v>
      </c>
      <c r="F8" s="70" t="s">
        <v>1068</v>
      </c>
      <c r="G8" s="112">
        <v>61</v>
      </c>
      <c r="H8" s="112">
        <v>69.5</v>
      </c>
      <c r="I8" s="112">
        <v>130.5</v>
      </c>
      <c r="J8" s="70">
        <f t="shared" si="0"/>
        <v>39.15</v>
      </c>
      <c r="K8" s="73">
        <v>79.6</v>
      </c>
      <c r="L8" s="72">
        <f t="shared" si="1"/>
        <v>31.84</v>
      </c>
      <c r="M8" s="73">
        <f t="shared" si="2"/>
        <v>70.99</v>
      </c>
    </row>
    <row r="9" spans="1:13" s="71" customFormat="1" ht="25.5" customHeight="1">
      <c r="A9" s="70">
        <v>7</v>
      </c>
      <c r="B9" s="112" t="s">
        <v>1081</v>
      </c>
      <c r="C9" s="112" t="s">
        <v>14</v>
      </c>
      <c r="D9" s="112" t="s">
        <v>1069</v>
      </c>
      <c r="E9" s="112" t="s">
        <v>1070</v>
      </c>
      <c r="F9" s="70" t="s">
        <v>1068</v>
      </c>
      <c r="G9" s="112">
        <v>82</v>
      </c>
      <c r="H9" s="112">
        <v>78.5</v>
      </c>
      <c r="I9" s="112">
        <v>160.5</v>
      </c>
      <c r="J9" s="70">
        <f t="shared" si="0"/>
        <v>48.15</v>
      </c>
      <c r="K9" s="73">
        <v>78</v>
      </c>
      <c r="L9" s="72">
        <f t="shared" si="1"/>
        <v>31.200000000000003</v>
      </c>
      <c r="M9" s="73">
        <f t="shared" si="2"/>
        <v>79.35</v>
      </c>
    </row>
    <row r="10" spans="1:13" s="71" customFormat="1" ht="25.5" customHeight="1">
      <c r="A10" s="70">
        <v>8</v>
      </c>
      <c r="B10" s="112" t="s">
        <v>1081</v>
      </c>
      <c r="C10" s="112" t="s">
        <v>14</v>
      </c>
      <c r="D10" s="112" t="s">
        <v>1071</v>
      </c>
      <c r="E10" s="112" t="s">
        <v>1072</v>
      </c>
      <c r="F10" s="70" t="s">
        <v>1068</v>
      </c>
      <c r="G10" s="112">
        <v>79</v>
      </c>
      <c r="H10" s="112">
        <v>68.5</v>
      </c>
      <c r="I10" s="112">
        <v>147.5</v>
      </c>
      <c r="J10" s="70">
        <f t="shared" si="0"/>
        <v>44.25</v>
      </c>
      <c r="K10" s="73">
        <v>79.2</v>
      </c>
      <c r="L10" s="72">
        <f t="shared" si="1"/>
        <v>31.680000000000003</v>
      </c>
      <c r="M10" s="73">
        <f t="shared" si="2"/>
        <v>75.93</v>
      </c>
    </row>
    <row r="11" spans="1:13" s="71" customFormat="1" ht="25.5" customHeight="1">
      <c r="A11" s="70">
        <v>9</v>
      </c>
      <c r="B11" s="112" t="s">
        <v>1081</v>
      </c>
      <c r="C11" s="112" t="s">
        <v>14</v>
      </c>
      <c r="D11" s="112" t="s">
        <v>1073</v>
      </c>
      <c r="E11" s="112" t="s">
        <v>1074</v>
      </c>
      <c r="F11" s="70" t="s">
        <v>1089</v>
      </c>
      <c r="G11" s="112">
        <v>76</v>
      </c>
      <c r="H11" s="112">
        <v>70</v>
      </c>
      <c r="I11" s="112">
        <v>146</v>
      </c>
      <c r="J11" s="70">
        <f t="shared" si="0"/>
        <v>43.8</v>
      </c>
      <c r="K11" s="73">
        <v>79.8</v>
      </c>
      <c r="L11" s="72">
        <f t="shared" si="1"/>
        <v>31.92</v>
      </c>
      <c r="M11" s="73">
        <f t="shared" si="2"/>
        <v>75.72</v>
      </c>
    </row>
    <row r="12" spans="1:15" s="71" customFormat="1" ht="25.5" customHeight="1">
      <c r="A12" s="70">
        <v>10</v>
      </c>
      <c r="B12" s="112" t="s">
        <v>1081</v>
      </c>
      <c r="C12" s="112" t="s">
        <v>14</v>
      </c>
      <c r="D12" s="112" t="s">
        <v>1083</v>
      </c>
      <c r="E12" s="112" t="s">
        <v>1084</v>
      </c>
      <c r="F12" s="70" t="s">
        <v>1090</v>
      </c>
      <c r="G12" s="112">
        <v>65</v>
      </c>
      <c r="H12" s="112">
        <v>81</v>
      </c>
      <c r="I12" s="112">
        <v>146</v>
      </c>
      <c r="J12" s="70">
        <f t="shared" si="0"/>
        <v>43.8</v>
      </c>
      <c r="K12" s="73">
        <v>78.8</v>
      </c>
      <c r="L12" s="72">
        <f t="shared" si="1"/>
        <v>31.52</v>
      </c>
      <c r="M12" s="73">
        <f t="shared" si="2"/>
        <v>75.32</v>
      </c>
      <c r="O12" s="69"/>
    </row>
    <row r="13" spans="1:15" s="71" customFormat="1" ht="25.5" customHeight="1">
      <c r="A13" s="70">
        <v>11</v>
      </c>
      <c r="B13" s="112" t="s">
        <v>1081</v>
      </c>
      <c r="C13" s="112" t="s">
        <v>14</v>
      </c>
      <c r="D13" s="112" t="s">
        <v>1085</v>
      </c>
      <c r="E13" s="112" t="s">
        <v>1086</v>
      </c>
      <c r="F13" s="70" t="s">
        <v>1091</v>
      </c>
      <c r="G13" s="112">
        <v>75</v>
      </c>
      <c r="H13" s="112">
        <v>69</v>
      </c>
      <c r="I13" s="112">
        <v>144</v>
      </c>
      <c r="J13" s="70">
        <f t="shared" si="0"/>
        <v>43.199999999999996</v>
      </c>
      <c r="K13" s="73">
        <v>80.2</v>
      </c>
      <c r="L13" s="72">
        <f t="shared" si="1"/>
        <v>32.080000000000005</v>
      </c>
      <c r="M13" s="73">
        <f t="shared" si="2"/>
        <v>75.28</v>
      </c>
      <c r="O13" s="69"/>
    </row>
    <row r="14" spans="1:15" s="71" customFormat="1" ht="25.5" customHeight="1">
      <c r="A14" s="70">
        <v>12</v>
      </c>
      <c r="B14" s="112" t="s">
        <v>1081</v>
      </c>
      <c r="C14" s="112" t="s">
        <v>14</v>
      </c>
      <c r="D14" s="112" t="s">
        <v>1087</v>
      </c>
      <c r="E14" s="112" t="s">
        <v>1088</v>
      </c>
      <c r="F14" s="70" t="s">
        <v>1091</v>
      </c>
      <c r="G14" s="112">
        <v>70</v>
      </c>
      <c r="H14" s="112">
        <v>73.5</v>
      </c>
      <c r="I14" s="112">
        <v>143.5</v>
      </c>
      <c r="J14" s="70">
        <f t="shared" si="0"/>
        <v>43.05</v>
      </c>
      <c r="K14" s="73">
        <v>78.2</v>
      </c>
      <c r="L14" s="72">
        <f t="shared" si="1"/>
        <v>31.28</v>
      </c>
      <c r="M14" s="73">
        <f t="shared" si="2"/>
        <v>74.33</v>
      </c>
      <c r="O14" s="69"/>
    </row>
  </sheetData>
  <sheetProtection/>
  <mergeCells count="1">
    <mergeCell ref="A1:M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1"/>
  <sheetViews>
    <sheetView zoomScaleSheetLayoutView="100" zoomScalePageLayoutView="0" workbookViewId="0" topLeftCell="A1">
      <selection activeCell="G11" sqref="G11"/>
    </sheetView>
  </sheetViews>
  <sheetFormatPr defaultColWidth="9.00390625" defaultRowHeight="14.25"/>
  <cols>
    <col min="1" max="1" width="4.25390625" style="0" customWidth="1"/>
    <col min="2" max="2" width="28.50390625" style="0" customWidth="1"/>
    <col min="3" max="3" width="17.25390625" style="0" customWidth="1"/>
    <col min="4" max="4" width="8.25390625" style="0" customWidth="1"/>
    <col min="5" max="5" width="8.875" style="0" customWidth="1"/>
    <col min="6" max="6" width="6.625" style="0" customWidth="1"/>
    <col min="7" max="8" width="8.375" style="0" customWidth="1"/>
    <col min="9" max="10" width="8.375" style="3" customWidth="1"/>
    <col min="11" max="13" width="8.375" style="65" customWidth="1"/>
  </cols>
  <sheetData>
    <row r="1" spans="1:13" ht="48" customHeight="1">
      <c r="A1" s="227" t="s">
        <v>1094</v>
      </c>
      <c r="B1" s="221"/>
      <c r="C1" s="221"/>
      <c r="D1" s="221"/>
      <c r="E1" s="221"/>
      <c r="F1" s="222"/>
      <c r="G1" s="222"/>
      <c r="H1" s="222"/>
      <c r="I1" s="223"/>
      <c r="J1" s="223"/>
      <c r="K1" s="223"/>
      <c r="L1" s="223"/>
      <c r="M1" s="223"/>
    </row>
    <row r="2" spans="1:13" ht="36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04" t="s">
        <v>116</v>
      </c>
      <c r="H2" s="104" t="s">
        <v>117</v>
      </c>
      <c r="I2" s="104" t="s">
        <v>118</v>
      </c>
      <c r="J2" s="2" t="s">
        <v>7</v>
      </c>
      <c r="K2" s="63" t="s">
        <v>8</v>
      </c>
      <c r="L2" s="63" t="s">
        <v>9</v>
      </c>
      <c r="M2" s="63" t="s">
        <v>51</v>
      </c>
    </row>
    <row r="3" spans="1:15" s="71" customFormat="1" ht="31.5" customHeight="1">
      <c r="A3" s="70">
        <v>1</v>
      </c>
      <c r="B3" s="113" t="s">
        <v>1159</v>
      </c>
      <c r="C3" s="113" t="s">
        <v>1160</v>
      </c>
      <c r="D3" s="113" t="s">
        <v>1161</v>
      </c>
      <c r="E3" s="113" t="s">
        <v>1162</v>
      </c>
      <c r="F3" s="5" t="s">
        <v>1163</v>
      </c>
      <c r="G3" s="113">
        <v>89.7</v>
      </c>
      <c r="H3" s="113">
        <v>63.5</v>
      </c>
      <c r="I3" s="113">
        <v>153.2</v>
      </c>
      <c r="J3" s="5">
        <f aca="true" t="shared" si="0" ref="J3:J11">I3/2*0.6</f>
        <v>45.959999999999994</v>
      </c>
      <c r="K3" s="183">
        <v>78.2</v>
      </c>
      <c r="L3" s="142">
        <f aca="true" t="shared" si="1" ref="L3:L11">K3*0.4</f>
        <v>31.28</v>
      </c>
      <c r="M3" s="173">
        <f aca="true" t="shared" si="2" ref="M3:M11">J3+L3</f>
        <v>77.24</v>
      </c>
      <c r="O3" s="69"/>
    </row>
    <row r="4" spans="1:15" s="71" customFormat="1" ht="31.5" customHeight="1">
      <c r="A4" s="70">
        <v>2</v>
      </c>
      <c r="B4" s="113" t="s">
        <v>1159</v>
      </c>
      <c r="C4" s="113" t="s">
        <v>1160</v>
      </c>
      <c r="D4" s="113" t="s">
        <v>1164</v>
      </c>
      <c r="E4" s="113" t="s">
        <v>1165</v>
      </c>
      <c r="F4" s="5" t="s">
        <v>1163</v>
      </c>
      <c r="G4" s="113">
        <v>79.2</v>
      </c>
      <c r="H4" s="113">
        <v>74</v>
      </c>
      <c r="I4" s="113">
        <v>153.2</v>
      </c>
      <c r="J4" s="5">
        <f t="shared" si="0"/>
        <v>45.959999999999994</v>
      </c>
      <c r="K4" s="183">
        <v>77.8</v>
      </c>
      <c r="L4" s="142">
        <f t="shared" si="1"/>
        <v>31.12</v>
      </c>
      <c r="M4" s="173">
        <f t="shared" si="2"/>
        <v>77.08</v>
      </c>
      <c r="O4" s="69"/>
    </row>
    <row r="5" spans="1:15" s="71" customFormat="1" ht="31.5" customHeight="1">
      <c r="A5" s="70">
        <v>3</v>
      </c>
      <c r="B5" s="113" t="s">
        <v>1159</v>
      </c>
      <c r="C5" s="113" t="s">
        <v>1160</v>
      </c>
      <c r="D5" s="113" t="s">
        <v>1166</v>
      </c>
      <c r="E5" s="113" t="s">
        <v>1167</v>
      </c>
      <c r="F5" s="5" t="s">
        <v>1163</v>
      </c>
      <c r="G5" s="113">
        <v>83.7</v>
      </c>
      <c r="H5" s="113">
        <v>68.5</v>
      </c>
      <c r="I5" s="113">
        <v>152.2</v>
      </c>
      <c r="J5" s="5">
        <f t="shared" si="0"/>
        <v>45.66</v>
      </c>
      <c r="K5" s="183">
        <v>73.2</v>
      </c>
      <c r="L5" s="142">
        <f t="shared" si="1"/>
        <v>29.28</v>
      </c>
      <c r="M5" s="173">
        <f t="shared" si="2"/>
        <v>74.94</v>
      </c>
      <c r="O5" s="69"/>
    </row>
    <row r="6" spans="1:13" s="4" customFormat="1" ht="31.5" customHeight="1">
      <c r="A6" s="70">
        <v>4</v>
      </c>
      <c r="B6" s="113" t="s">
        <v>1168</v>
      </c>
      <c r="C6" s="113" t="s">
        <v>1160</v>
      </c>
      <c r="D6" s="113" t="s">
        <v>1169</v>
      </c>
      <c r="E6" s="113" t="s">
        <v>1170</v>
      </c>
      <c r="F6" s="5" t="s">
        <v>1163</v>
      </c>
      <c r="G6" s="113">
        <v>87.2</v>
      </c>
      <c r="H6" s="113">
        <v>62</v>
      </c>
      <c r="I6" s="113">
        <v>149.2</v>
      </c>
      <c r="J6" s="5">
        <f t="shared" si="0"/>
        <v>44.76</v>
      </c>
      <c r="K6" s="183">
        <v>78.6</v>
      </c>
      <c r="L6" s="142">
        <f t="shared" si="1"/>
        <v>31.439999999999998</v>
      </c>
      <c r="M6" s="173">
        <f t="shared" si="2"/>
        <v>76.19999999999999</v>
      </c>
    </row>
    <row r="7" spans="1:13" s="4" customFormat="1" ht="31.5" customHeight="1">
      <c r="A7" s="70">
        <v>5</v>
      </c>
      <c r="B7" s="113" t="s">
        <v>1168</v>
      </c>
      <c r="C7" s="113" t="s">
        <v>1160</v>
      </c>
      <c r="D7" s="113" t="s">
        <v>1171</v>
      </c>
      <c r="E7" s="113" t="s">
        <v>1172</v>
      </c>
      <c r="F7" s="5" t="s">
        <v>1163</v>
      </c>
      <c r="G7" s="113">
        <v>78</v>
      </c>
      <c r="H7" s="113">
        <v>66</v>
      </c>
      <c r="I7" s="113">
        <v>144</v>
      </c>
      <c r="J7" s="5">
        <f t="shared" si="0"/>
        <v>43.199999999999996</v>
      </c>
      <c r="K7" s="183">
        <v>83.18</v>
      </c>
      <c r="L7" s="142">
        <f t="shared" si="1"/>
        <v>33.272000000000006</v>
      </c>
      <c r="M7" s="173">
        <f t="shared" si="2"/>
        <v>76.47200000000001</v>
      </c>
    </row>
    <row r="8" spans="1:13" s="4" customFormat="1" ht="31.5" customHeight="1">
      <c r="A8" s="70">
        <v>6</v>
      </c>
      <c r="B8" s="113" t="s">
        <v>1168</v>
      </c>
      <c r="C8" s="113" t="s">
        <v>1160</v>
      </c>
      <c r="D8" s="113" t="s">
        <v>1173</v>
      </c>
      <c r="E8" s="113" t="s">
        <v>1174</v>
      </c>
      <c r="F8" s="5" t="s">
        <v>1163</v>
      </c>
      <c r="G8" s="113">
        <v>80.7</v>
      </c>
      <c r="H8" s="113">
        <v>55.5</v>
      </c>
      <c r="I8" s="113">
        <v>136.2</v>
      </c>
      <c r="J8" s="5">
        <f t="shared" si="0"/>
        <v>40.85999999999999</v>
      </c>
      <c r="K8" s="183">
        <v>0</v>
      </c>
      <c r="L8" s="142">
        <f t="shared" si="1"/>
        <v>0</v>
      </c>
      <c r="M8" s="173">
        <f t="shared" si="2"/>
        <v>40.85999999999999</v>
      </c>
    </row>
    <row r="9" spans="1:13" s="4" customFormat="1" ht="31.5" customHeight="1">
      <c r="A9" s="70">
        <v>7</v>
      </c>
      <c r="B9" s="113" t="s">
        <v>1175</v>
      </c>
      <c r="C9" s="113" t="s">
        <v>1160</v>
      </c>
      <c r="D9" s="113" t="s">
        <v>1176</v>
      </c>
      <c r="E9" s="113" t="s">
        <v>1177</v>
      </c>
      <c r="F9" s="5" t="s">
        <v>1163</v>
      </c>
      <c r="G9" s="113">
        <v>90.1</v>
      </c>
      <c r="H9" s="113">
        <v>72.5</v>
      </c>
      <c r="I9" s="113">
        <v>162.6</v>
      </c>
      <c r="J9" s="5">
        <f t="shared" si="0"/>
        <v>48.779999999999994</v>
      </c>
      <c r="K9" s="183">
        <v>79.1</v>
      </c>
      <c r="L9" s="142">
        <f t="shared" si="1"/>
        <v>31.64</v>
      </c>
      <c r="M9" s="173">
        <f t="shared" si="2"/>
        <v>80.41999999999999</v>
      </c>
    </row>
    <row r="10" spans="1:13" s="4" customFormat="1" ht="31.5" customHeight="1">
      <c r="A10" s="70">
        <v>8</v>
      </c>
      <c r="B10" s="113" t="s">
        <v>1175</v>
      </c>
      <c r="C10" s="113" t="s">
        <v>1160</v>
      </c>
      <c r="D10" s="113" t="s">
        <v>1178</v>
      </c>
      <c r="E10" s="113" t="s">
        <v>1179</v>
      </c>
      <c r="F10" s="5" t="s">
        <v>1163</v>
      </c>
      <c r="G10" s="113">
        <v>82.6</v>
      </c>
      <c r="H10" s="113">
        <v>64</v>
      </c>
      <c r="I10" s="113">
        <v>146.6</v>
      </c>
      <c r="J10" s="5">
        <f t="shared" si="0"/>
        <v>43.98</v>
      </c>
      <c r="K10" s="183">
        <v>75.9</v>
      </c>
      <c r="L10" s="142">
        <f t="shared" si="1"/>
        <v>30.360000000000003</v>
      </c>
      <c r="M10" s="173">
        <f t="shared" si="2"/>
        <v>74.34</v>
      </c>
    </row>
    <row r="11" spans="1:13" s="4" customFormat="1" ht="31.5" customHeight="1">
      <c r="A11" s="70">
        <v>9</v>
      </c>
      <c r="B11" s="113" t="s">
        <v>1175</v>
      </c>
      <c r="C11" s="113" t="s">
        <v>1160</v>
      </c>
      <c r="D11" s="113" t="s">
        <v>1180</v>
      </c>
      <c r="E11" s="113" t="s">
        <v>1181</v>
      </c>
      <c r="F11" s="5" t="s">
        <v>1163</v>
      </c>
      <c r="G11" s="113">
        <v>81.8</v>
      </c>
      <c r="H11" s="113">
        <v>64</v>
      </c>
      <c r="I11" s="113">
        <v>145.8</v>
      </c>
      <c r="J11" s="5">
        <f t="shared" si="0"/>
        <v>43.74</v>
      </c>
      <c r="K11" s="183">
        <v>73.7</v>
      </c>
      <c r="L11" s="142">
        <f t="shared" si="1"/>
        <v>29.480000000000004</v>
      </c>
      <c r="M11" s="173">
        <f t="shared" si="2"/>
        <v>73.22</v>
      </c>
    </row>
  </sheetData>
  <sheetProtection/>
  <mergeCells count="1">
    <mergeCell ref="A1:M1"/>
  </mergeCells>
  <printOptions/>
  <pageMargins left="0.16" right="0.16" top="0.61" bottom="0.61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SheetLayoutView="100" zoomScalePageLayoutView="0" workbookViewId="0" topLeftCell="A16">
      <selection activeCell="B22" sqref="B22"/>
    </sheetView>
  </sheetViews>
  <sheetFormatPr defaultColWidth="9.00390625" defaultRowHeight="14.25"/>
  <cols>
    <col min="1" max="1" width="4.00390625" style="8" customWidth="1"/>
    <col min="2" max="2" width="25.875" style="8" customWidth="1"/>
    <col min="3" max="3" width="21.75390625" style="8" customWidth="1"/>
    <col min="4" max="4" width="8.375" style="8" customWidth="1"/>
    <col min="5" max="5" width="9.00390625" style="8" customWidth="1"/>
    <col min="6" max="6" width="7.75390625" style="8" customWidth="1"/>
    <col min="7" max="8" width="8.375" style="8" customWidth="1"/>
    <col min="9" max="9" width="9.125" style="9" customWidth="1"/>
    <col min="10" max="13" width="8.00390625" style="9" customWidth="1"/>
    <col min="14" max="16384" width="9.00390625" style="8" customWidth="1"/>
  </cols>
  <sheetData>
    <row r="1" spans="1:13" s="34" customFormat="1" ht="28.5" customHeight="1">
      <c r="A1" s="210" t="s">
        <v>21</v>
      </c>
      <c r="B1" s="211"/>
      <c r="C1" s="211"/>
      <c r="D1" s="211"/>
      <c r="E1" s="211"/>
      <c r="F1" s="212"/>
      <c r="G1" s="212"/>
      <c r="H1" s="212"/>
      <c r="I1" s="213"/>
      <c r="J1" s="213"/>
      <c r="K1" s="213"/>
      <c r="L1" s="213"/>
      <c r="M1" s="213"/>
    </row>
    <row r="2" spans="1:13" s="34" customFormat="1" ht="2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13" t="s">
        <v>116</v>
      </c>
      <c r="H2" s="13" t="s">
        <v>117</v>
      </c>
      <c r="I2" s="13" t="s">
        <v>118</v>
      </c>
      <c r="J2" s="12" t="s">
        <v>7</v>
      </c>
      <c r="K2" s="12" t="s">
        <v>8</v>
      </c>
      <c r="L2" s="15" t="s">
        <v>849</v>
      </c>
      <c r="M2" s="16" t="s">
        <v>850</v>
      </c>
    </row>
    <row r="3" spans="1:13" s="35" customFormat="1" ht="27.75" customHeight="1">
      <c r="A3" s="25">
        <v>1</v>
      </c>
      <c r="B3" s="37" t="s">
        <v>197</v>
      </c>
      <c r="C3" s="37" t="s">
        <v>31</v>
      </c>
      <c r="D3" s="37" t="s">
        <v>200</v>
      </c>
      <c r="E3" s="37">
        <v>60228016</v>
      </c>
      <c r="F3" s="26" t="s">
        <v>12</v>
      </c>
      <c r="G3" s="37">
        <v>71</v>
      </c>
      <c r="H3" s="37">
        <v>71</v>
      </c>
      <c r="I3" s="37">
        <v>142</v>
      </c>
      <c r="J3" s="28">
        <f>(I3/2)*0.6</f>
        <v>42.6</v>
      </c>
      <c r="K3" s="27">
        <v>81.1</v>
      </c>
      <c r="L3" s="28">
        <f>K3*0.4</f>
        <v>32.44</v>
      </c>
      <c r="M3" s="28">
        <f>J3+L3</f>
        <v>75.03999999999999</v>
      </c>
    </row>
    <row r="4" spans="1:13" s="35" customFormat="1" ht="27.75" customHeight="1">
      <c r="A4" s="25">
        <v>2</v>
      </c>
      <c r="B4" s="37" t="s">
        <v>197</v>
      </c>
      <c r="C4" s="37" t="s">
        <v>31</v>
      </c>
      <c r="D4" s="37" t="s">
        <v>201</v>
      </c>
      <c r="E4" s="37">
        <v>60205915</v>
      </c>
      <c r="F4" s="26" t="s">
        <v>12</v>
      </c>
      <c r="G4" s="37">
        <v>66</v>
      </c>
      <c r="H4" s="37">
        <v>68</v>
      </c>
      <c r="I4" s="37">
        <v>134</v>
      </c>
      <c r="J4" s="28">
        <f aca="true" t="shared" si="0" ref="J4:J35">(I4/2)*0.6</f>
        <v>40.199999999999996</v>
      </c>
      <c r="K4" s="27">
        <v>80.6</v>
      </c>
      <c r="L4" s="28">
        <f aca="true" t="shared" si="1" ref="L4:L35">K4*0.4</f>
        <v>32.24</v>
      </c>
      <c r="M4" s="28">
        <f aca="true" t="shared" si="2" ref="M4:M35">J4+L4</f>
        <v>72.44</v>
      </c>
    </row>
    <row r="5" spans="1:13" s="36" customFormat="1" ht="27.75" customHeight="1">
      <c r="A5" s="29">
        <v>3</v>
      </c>
      <c r="B5" s="37" t="s">
        <v>197</v>
      </c>
      <c r="C5" s="37" t="s">
        <v>31</v>
      </c>
      <c r="D5" s="37" t="s">
        <v>202</v>
      </c>
      <c r="E5" s="37">
        <v>60220330</v>
      </c>
      <c r="F5" s="30" t="s">
        <v>12</v>
      </c>
      <c r="G5" s="37">
        <v>63</v>
      </c>
      <c r="H5" s="37">
        <v>71</v>
      </c>
      <c r="I5" s="37">
        <v>134</v>
      </c>
      <c r="J5" s="28">
        <f t="shared" si="0"/>
        <v>40.199999999999996</v>
      </c>
      <c r="K5" s="31">
        <v>80.9</v>
      </c>
      <c r="L5" s="28">
        <f t="shared" si="1"/>
        <v>32.36000000000001</v>
      </c>
      <c r="M5" s="28">
        <f t="shared" si="2"/>
        <v>72.56</v>
      </c>
    </row>
    <row r="6" spans="1:13" s="36" customFormat="1" ht="27.75" customHeight="1">
      <c r="A6" s="29">
        <v>4</v>
      </c>
      <c r="B6" s="37" t="s">
        <v>197</v>
      </c>
      <c r="C6" s="37" t="s">
        <v>204</v>
      </c>
      <c r="D6" s="37" t="s">
        <v>203</v>
      </c>
      <c r="E6" s="37">
        <v>60218804</v>
      </c>
      <c r="F6" s="30" t="s">
        <v>12</v>
      </c>
      <c r="G6" s="37">
        <v>62</v>
      </c>
      <c r="H6" s="37">
        <v>72</v>
      </c>
      <c r="I6" s="37">
        <v>134</v>
      </c>
      <c r="J6" s="28">
        <f t="shared" si="0"/>
        <v>40.199999999999996</v>
      </c>
      <c r="K6" s="31">
        <v>79</v>
      </c>
      <c r="L6" s="28">
        <f t="shared" si="1"/>
        <v>31.6</v>
      </c>
      <c r="M6" s="28">
        <f t="shared" si="2"/>
        <v>71.8</v>
      </c>
    </row>
    <row r="7" spans="1:13" s="36" customFormat="1" ht="27.75" customHeight="1">
      <c r="A7" s="29">
        <v>5</v>
      </c>
      <c r="B7" s="37" t="s">
        <v>197</v>
      </c>
      <c r="C7" s="37" t="s">
        <v>204</v>
      </c>
      <c r="D7" s="37" t="s">
        <v>205</v>
      </c>
      <c r="E7" s="37">
        <v>60222613</v>
      </c>
      <c r="F7" s="30" t="s">
        <v>12</v>
      </c>
      <c r="G7" s="37">
        <v>68</v>
      </c>
      <c r="H7" s="37">
        <v>62</v>
      </c>
      <c r="I7" s="37">
        <v>130</v>
      </c>
      <c r="J7" s="28">
        <f t="shared" si="0"/>
        <v>39</v>
      </c>
      <c r="K7" s="31">
        <v>80.3</v>
      </c>
      <c r="L7" s="28">
        <f t="shared" si="1"/>
        <v>32.12</v>
      </c>
      <c r="M7" s="28">
        <f t="shared" si="2"/>
        <v>71.12</v>
      </c>
    </row>
    <row r="8" spans="1:13" s="36" customFormat="1" ht="27.75" customHeight="1">
      <c r="A8" s="29">
        <v>6</v>
      </c>
      <c r="B8" s="37" t="s">
        <v>197</v>
      </c>
      <c r="C8" s="37" t="s">
        <v>204</v>
      </c>
      <c r="D8" s="37" t="s">
        <v>206</v>
      </c>
      <c r="E8" s="37">
        <v>60219924</v>
      </c>
      <c r="F8" s="30" t="s">
        <v>12</v>
      </c>
      <c r="G8" s="37">
        <v>54</v>
      </c>
      <c r="H8" s="37">
        <v>66.5</v>
      </c>
      <c r="I8" s="37">
        <v>120.5</v>
      </c>
      <c r="J8" s="28">
        <f t="shared" si="0"/>
        <v>36.15</v>
      </c>
      <c r="K8" s="31">
        <v>79.1</v>
      </c>
      <c r="L8" s="28">
        <f t="shared" si="1"/>
        <v>31.64</v>
      </c>
      <c r="M8" s="28">
        <f t="shared" si="2"/>
        <v>67.78999999999999</v>
      </c>
    </row>
    <row r="9" spans="1:13" s="36" customFormat="1" ht="27.75" customHeight="1">
      <c r="A9" s="29">
        <v>7</v>
      </c>
      <c r="B9" s="37" t="s">
        <v>208</v>
      </c>
      <c r="C9" s="37" t="s">
        <v>209</v>
      </c>
      <c r="D9" s="37" t="s">
        <v>207</v>
      </c>
      <c r="E9" s="37">
        <v>60220310</v>
      </c>
      <c r="F9" s="30" t="s">
        <v>12</v>
      </c>
      <c r="G9" s="37">
        <v>70</v>
      </c>
      <c r="H9" s="37">
        <v>69</v>
      </c>
      <c r="I9" s="37">
        <v>139</v>
      </c>
      <c r="J9" s="28">
        <f t="shared" si="0"/>
        <v>41.699999999999996</v>
      </c>
      <c r="K9" s="31">
        <v>77.8</v>
      </c>
      <c r="L9" s="28">
        <f t="shared" si="1"/>
        <v>31.12</v>
      </c>
      <c r="M9" s="28">
        <f t="shared" si="2"/>
        <v>72.82</v>
      </c>
    </row>
    <row r="10" spans="1:13" s="36" customFormat="1" ht="27.75" customHeight="1">
      <c r="A10" s="29">
        <v>8</v>
      </c>
      <c r="B10" s="37" t="s">
        <v>208</v>
      </c>
      <c r="C10" s="37" t="s">
        <v>209</v>
      </c>
      <c r="D10" s="37" t="s">
        <v>73</v>
      </c>
      <c r="E10" s="37">
        <v>60220103</v>
      </c>
      <c r="F10" s="30" t="s">
        <v>12</v>
      </c>
      <c r="G10" s="37">
        <v>69</v>
      </c>
      <c r="H10" s="37">
        <v>61.5</v>
      </c>
      <c r="I10" s="37">
        <v>130.5</v>
      </c>
      <c r="J10" s="28">
        <f t="shared" si="0"/>
        <v>39.15</v>
      </c>
      <c r="K10" s="31">
        <v>81</v>
      </c>
      <c r="L10" s="28">
        <f t="shared" si="1"/>
        <v>32.4</v>
      </c>
      <c r="M10" s="28">
        <f t="shared" si="2"/>
        <v>71.55</v>
      </c>
    </row>
    <row r="11" spans="1:13" s="121" customFormat="1" ht="27.75" customHeight="1">
      <c r="A11" s="5">
        <v>9</v>
      </c>
      <c r="B11" s="119" t="s">
        <v>208</v>
      </c>
      <c r="C11" s="119" t="s">
        <v>209</v>
      </c>
      <c r="D11" s="119" t="s">
        <v>1183</v>
      </c>
      <c r="E11" s="119">
        <v>60227321</v>
      </c>
      <c r="F11" s="120" t="s">
        <v>12</v>
      </c>
      <c r="G11" s="119">
        <v>66</v>
      </c>
      <c r="H11" s="119">
        <v>63</v>
      </c>
      <c r="I11" s="119">
        <v>129</v>
      </c>
      <c r="J11" s="115">
        <f t="shared" si="0"/>
        <v>38.699999999999996</v>
      </c>
      <c r="K11" s="114">
        <v>78</v>
      </c>
      <c r="L11" s="115">
        <f t="shared" si="1"/>
        <v>31.200000000000003</v>
      </c>
      <c r="M11" s="115">
        <f t="shared" si="2"/>
        <v>69.9</v>
      </c>
    </row>
    <row r="12" spans="1:13" s="36" customFormat="1" ht="30" customHeight="1">
      <c r="A12" s="29">
        <v>10</v>
      </c>
      <c r="B12" s="37" t="s">
        <v>208</v>
      </c>
      <c r="C12" s="37" t="s">
        <v>14</v>
      </c>
      <c r="D12" s="37" t="s">
        <v>210</v>
      </c>
      <c r="E12" s="37">
        <v>60220722</v>
      </c>
      <c r="F12" s="30" t="s">
        <v>12</v>
      </c>
      <c r="G12" s="37">
        <v>62</v>
      </c>
      <c r="H12" s="37">
        <v>63</v>
      </c>
      <c r="I12" s="37">
        <v>125</v>
      </c>
      <c r="J12" s="28">
        <f t="shared" si="0"/>
        <v>37.5</v>
      </c>
      <c r="K12" s="31">
        <v>82.3</v>
      </c>
      <c r="L12" s="28">
        <f t="shared" si="1"/>
        <v>32.92</v>
      </c>
      <c r="M12" s="28">
        <f t="shared" si="2"/>
        <v>70.42</v>
      </c>
    </row>
    <row r="13" spans="1:13" s="36" customFormat="1" ht="30" customHeight="1">
      <c r="A13" s="29">
        <v>11</v>
      </c>
      <c r="B13" s="37" t="s">
        <v>208</v>
      </c>
      <c r="C13" s="37" t="s">
        <v>14</v>
      </c>
      <c r="D13" s="37" t="s">
        <v>211</v>
      </c>
      <c r="E13" s="37">
        <v>60211115</v>
      </c>
      <c r="F13" s="30" t="s">
        <v>12</v>
      </c>
      <c r="G13" s="37">
        <v>60</v>
      </c>
      <c r="H13" s="37">
        <v>62.5</v>
      </c>
      <c r="I13" s="37">
        <v>122.5</v>
      </c>
      <c r="J13" s="28">
        <f t="shared" si="0"/>
        <v>36.75</v>
      </c>
      <c r="K13" s="31">
        <v>82</v>
      </c>
      <c r="L13" s="28">
        <f t="shared" si="1"/>
        <v>32.800000000000004</v>
      </c>
      <c r="M13" s="28">
        <f t="shared" si="2"/>
        <v>69.55000000000001</v>
      </c>
    </row>
    <row r="14" spans="1:13" s="36" customFormat="1" ht="30" customHeight="1">
      <c r="A14" s="29">
        <v>12</v>
      </c>
      <c r="B14" s="37" t="s">
        <v>208</v>
      </c>
      <c r="C14" s="37" t="s">
        <v>14</v>
      </c>
      <c r="D14" s="37" t="s">
        <v>212</v>
      </c>
      <c r="E14" s="37">
        <v>60205028</v>
      </c>
      <c r="F14" s="30" t="s">
        <v>12</v>
      </c>
      <c r="G14" s="37">
        <v>64</v>
      </c>
      <c r="H14" s="37">
        <v>57.5</v>
      </c>
      <c r="I14" s="37">
        <v>121.5</v>
      </c>
      <c r="J14" s="28">
        <f t="shared" si="0"/>
        <v>36.449999999999996</v>
      </c>
      <c r="K14" s="31">
        <v>77.2</v>
      </c>
      <c r="L14" s="28">
        <f t="shared" si="1"/>
        <v>30.880000000000003</v>
      </c>
      <c r="M14" s="28">
        <f t="shared" si="2"/>
        <v>67.33</v>
      </c>
    </row>
    <row r="15" spans="1:13" s="35" customFormat="1" ht="30" customHeight="1">
      <c r="A15" s="25">
        <v>13</v>
      </c>
      <c r="B15" s="37" t="s">
        <v>214</v>
      </c>
      <c r="C15" s="37" t="s">
        <v>14</v>
      </c>
      <c r="D15" s="37" t="s">
        <v>213</v>
      </c>
      <c r="E15" s="37">
        <v>60220030</v>
      </c>
      <c r="F15" s="26" t="s">
        <v>12</v>
      </c>
      <c r="G15" s="37">
        <v>65</v>
      </c>
      <c r="H15" s="37">
        <v>82</v>
      </c>
      <c r="I15" s="37">
        <v>147</v>
      </c>
      <c r="J15" s="28">
        <f t="shared" si="0"/>
        <v>44.1</v>
      </c>
      <c r="K15" s="27">
        <v>82.2</v>
      </c>
      <c r="L15" s="28">
        <f t="shared" si="1"/>
        <v>32.88</v>
      </c>
      <c r="M15" s="28">
        <f t="shared" si="2"/>
        <v>76.98</v>
      </c>
    </row>
    <row r="16" spans="1:13" s="35" customFormat="1" ht="30" customHeight="1">
      <c r="A16" s="25">
        <v>14</v>
      </c>
      <c r="B16" s="37" t="s">
        <v>214</v>
      </c>
      <c r="C16" s="37" t="s">
        <v>14</v>
      </c>
      <c r="D16" s="37" t="s">
        <v>215</v>
      </c>
      <c r="E16" s="37">
        <v>60214324</v>
      </c>
      <c r="F16" s="26" t="s">
        <v>12</v>
      </c>
      <c r="G16" s="37">
        <v>73</v>
      </c>
      <c r="H16" s="37">
        <v>63.5</v>
      </c>
      <c r="I16" s="37">
        <v>136.5</v>
      </c>
      <c r="J16" s="28">
        <f t="shared" si="0"/>
        <v>40.949999999999996</v>
      </c>
      <c r="K16" s="27">
        <v>80.3</v>
      </c>
      <c r="L16" s="28">
        <f t="shared" si="1"/>
        <v>32.12</v>
      </c>
      <c r="M16" s="28">
        <f t="shared" si="2"/>
        <v>73.07</v>
      </c>
    </row>
    <row r="17" spans="1:13" s="35" customFormat="1" ht="30" customHeight="1">
      <c r="A17" s="25">
        <v>15</v>
      </c>
      <c r="B17" s="37" t="s">
        <v>214</v>
      </c>
      <c r="C17" s="37" t="s">
        <v>14</v>
      </c>
      <c r="D17" s="37" t="s">
        <v>216</v>
      </c>
      <c r="E17" s="37">
        <v>60221313</v>
      </c>
      <c r="F17" s="26" t="s">
        <v>12</v>
      </c>
      <c r="G17" s="37">
        <v>56</v>
      </c>
      <c r="H17" s="37">
        <v>72</v>
      </c>
      <c r="I17" s="37">
        <v>128</v>
      </c>
      <c r="J17" s="28">
        <f t="shared" si="0"/>
        <v>38.4</v>
      </c>
      <c r="K17" s="27">
        <v>79.8</v>
      </c>
      <c r="L17" s="28">
        <f t="shared" si="1"/>
        <v>31.92</v>
      </c>
      <c r="M17" s="28">
        <f t="shared" si="2"/>
        <v>70.32</v>
      </c>
    </row>
    <row r="18" spans="1:13" s="35" customFormat="1" ht="24.75" customHeight="1">
      <c r="A18" s="25">
        <v>16</v>
      </c>
      <c r="B18" s="37" t="s">
        <v>214</v>
      </c>
      <c r="C18" s="37" t="s">
        <v>218</v>
      </c>
      <c r="D18" s="37" t="s">
        <v>217</v>
      </c>
      <c r="E18" s="37">
        <v>60212224</v>
      </c>
      <c r="F18" s="26" t="s">
        <v>12</v>
      </c>
      <c r="G18" s="37">
        <v>69</v>
      </c>
      <c r="H18" s="37">
        <v>66</v>
      </c>
      <c r="I18" s="37">
        <v>135</v>
      </c>
      <c r="J18" s="28">
        <f t="shared" si="0"/>
        <v>40.5</v>
      </c>
      <c r="K18" s="27">
        <v>83.6</v>
      </c>
      <c r="L18" s="28">
        <f t="shared" si="1"/>
        <v>33.44</v>
      </c>
      <c r="M18" s="28">
        <f t="shared" si="2"/>
        <v>73.94</v>
      </c>
    </row>
    <row r="19" spans="1:13" s="35" customFormat="1" ht="24.75" customHeight="1">
      <c r="A19" s="25">
        <v>17</v>
      </c>
      <c r="B19" s="37" t="s">
        <v>214</v>
      </c>
      <c r="C19" s="37" t="s">
        <v>218</v>
      </c>
      <c r="D19" s="37" t="s">
        <v>219</v>
      </c>
      <c r="E19" s="37">
        <v>60227404</v>
      </c>
      <c r="F19" s="26" t="s">
        <v>12</v>
      </c>
      <c r="G19" s="37">
        <v>58</v>
      </c>
      <c r="H19" s="37">
        <v>68</v>
      </c>
      <c r="I19" s="37">
        <v>126</v>
      </c>
      <c r="J19" s="28">
        <f t="shared" si="0"/>
        <v>37.8</v>
      </c>
      <c r="K19" s="27">
        <v>79.8</v>
      </c>
      <c r="L19" s="28">
        <f t="shared" si="1"/>
        <v>31.92</v>
      </c>
      <c r="M19" s="28">
        <f t="shared" si="2"/>
        <v>69.72</v>
      </c>
    </row>
    <row r="20" spans="1:13" s="36" customFormat="1" ht="29.25" customHeight="1">
      <c r="A20" s="29">
        <v>18</v>
      </c>
      <c r="B20" s="37" t="s">
        <v>214</v>
      </c>
      <c r="C20" s="37" t="s">
        <v>218</v>
      </c>
      <c r="D20" s="37" t="s">
        <v>220</v>
      </c>
      <c r="E20" s="37">
        <v>60216808</v>
      </c>
      <c r="F20" s="30" t="s">
        <v>12</v>
      </c>
      <c r="G20" s="37">
        <v>60</v>
      </c>
      <c r="H20" s="37">
        <v>62.5</v>
      </c>
      <c r="I20" s="37">
        <v>122.5</v>
      </c>
      <c r="J20" s="28">
        <f t="shared" si="0"/>
        <v>36.75</v>
      </c>
      <c r="K20" s="31">
        <v>77.8</v>
      </c>
      <c r="L20" s="28">
        <f t="shared" si="1"/>
        <v>31.12</v>
      </c>
      <c r="M20" s="28">
        <f t="shared" si="2"/>
        <v>67.87</v>
      </c>
    </row>
    <row r="21" spans="1:13" s="35" customFormat="1" ht="29.25" customHeight="1">
      <c r="A21" s="25">
        <v>19</v>
      </c>
      <c r="B21" s="37" t="s">
        <v>222</v>
      </c>
      <c r="C21" s="37" t="s">
        <v>14</v>
      </c>
      <c r="D21" s="37" t="s">
        <v>221</v>
      </c>
      <c r="E21" s="37">
        <v>60217302</v>
      </c>
      <c r="F21" s="26" t="s">
        <v>12</v>
      </c>
      <c r="G21" s="37">
        <v>58</v>
      </c>
      <c r="H21" s="37">
        <v>81</v>
      </c>
      <c r="I21" s="37">
        <v>139</v>
      </c>
      <c r="J21" s="28">
        <f t="shared" si="0"/>
        <v>41.699999999999996</v>
      </c>
      <c r="K21" s="27">
        <v>80.8</v>
      </c>
      <c r="L21" s="28">
        <f t="shared" si="1"/>
        <v>32.32</v>
      </c>
      <c r="M21" s="28">
        <f t="shared" si="2"/>
        <v>74.02</v>
      </c>
    </row>
    <row r="22" spans="1:13" s="35" customFormat="1" ht="29.25" customHeight="1">
      <c r="A22" s="25">
        <v>20</v>
      </c>
      <c r="B22" s="37" t="s">
        <v>222</v>
      </c>
      <c r="C22" s="37" t="s">
        <v>14</v>
      </c>
      <c r="D22" s="37" t="s">
        <v>223</v>
      </c>
      <c r="E22" s="37">
        <v>60223219</v>
      </c>
      <c r="F22" s="26" t="s">
        <v>12</v>
      </c>
      <c r="G22" s="37">
        <v>64</v>
      </c>
      <c r="H22" s="37">
        <v>68.5</v>
      </c>
      <c r="I22" s="37">
        <v>132.5</v>
      </c>
      <c r="J22" s="28">
        <f t="shared" si="0"/>
        <v>39.75</v>
      </c>
      <c r="K22" s="27">
        <v>68.2</v>
      </c>
      <c r="L22" s="28">
        <f t="shared" si="1"/>
        <v>27.28</v>
      </c>
      <c r="M22" s="28">
        <f t="shared" si="2"/>
        <v>67.03</v>
      </c>
    </row>
    <row r="23" spans="1:13" s="35" customFormat="1" ht="29.25" customHeight="1">
      <c r="A23" s="25">
        <v>21</v>
      </c>
      <c r="B23" s="37" t="s">
        <v>222</v>
      </c>
      <c r="C23" s="37" t="s">
        <v>14</v>
      </c>
      <c r="D23" s="37" t="s">
        <v>224</v>
      </c>
      <c r="E23" s="37">
        <v>60209003</v>
      </c>
      <c r="F23" s="26" t="s">
        <v>12</v>
      </c>
      <c r="G23" s="37">
        <v>63</v>
      </c>
      <c r="H23" s="37">
        <v>69.5</v>
      </c>
      <c r="I23" s="37">
        <v>132.5</v>
      </c>
      <c r="J23" s="28">
        <f t="shared" si="0"/>
        <v>39.75</v>
      </c>
      <c r="K23" s="27">
        <v>80.3</v>
      </c>
      <c r="L23" s="28">
        <f t="shared" si="1"/>
        <v>32.12</v>
      </c>
      <c r="M23" s="28">
        <f t="shared" si="2"/>
        <v>71.87</v>
      </c>
    </row>
    <row r="24" spans="1:13" s="35" customFormat="1" ht="29.25" customHeight="1">
      <c r="A24" s="25">
        <v>22</v>
      </c>
      <c r="B24" s="37" t="s">
        <v>222</v>
      </c>
      <c r="C24" s="37" t="s">
        <v>31</v>
      </c>
      <c r="D24" s="37" t="s">
        <v>225</v>
      </c>
      <c r="E24" s="37">
        <v>60223001</v>
      </c>
      <c r="F24" s="26" t="s">
        <v>12</v>
      </c>
      <c r="G24" s="37">
        <v>62</v>
      </c>
      <c r="H24" s="37">
        <v>67</v>
      </c>
      <c r="I24" s="37">
        <v>129</v>
      </c>
      <c r="J24" s="28">
        <f t="shared" si="0"/>
        <v>38.699999999999996</v>
      </c>
      <c r="K24" s="27">
        <v>79.9</v>
      </c>
      <c r="L24" s="28">
        <f t="shared" si="1"/>
        <v>31.960000000000004</v>
      </c>
      <c r="M24" s="28">
        <f t="shared" si="2"/>
        <v>70.66</v>
      </c>
    </row>
    <row r="25" spans="1:13" s="35" customFormat="1" ht="29.25" customHeight="1">
      <c r="A25" s="25">
        <v>23</v>
      </c>
      <c r="B25" s="37" t="s">
        <v>222</v>
      </c>
      <c r="C25" s="37" t="s">
        <v>31</v>
      </c>
      <c r="D25" s="37" t="s">
        <v>226</v>
      </c>
      <c r="E25" s="37">
        <v>60227908</v>
      </c>
      <c r="F25" s="26" t="s">
        <v>12</v>
      </c>
      <c r="G25" s="37">
        <v>53</v>
      </c>
      <c r="H25" s="37">
        <v>72</v>
      </c>
      <c r="I25" s="37">
        <v>125</v>
      </c>
      <c r="J25" s="28">
        <f t="shared" si="0"/>
        <v>37.5</v>
      </c>
      <c r="K25" s="27">
        <v>76</v>
      </c>
      <c r="L25" s="28">
        <f t="shared" si="1"/>
        <v>30.400000000000002</v>
      </c>
      <c r="M25" s="28">
        <f t="shared" si="2"/>
        <v>67.9</v>
      </c>
    </row>
    <row r="26" spans="1:13" s="35" customFormat="1" ht="29.25" customHeight="1">
      <c r="A26" s="25">
        <v>24</v>
      </c>
      <c r="B26" s="37" t="s">
        <v>222</v>
      </c>
      <c r="C26" s="37" t="s">
        <v>31</v>
      </c>
      <c r="D26" s="37" t="s">
        <v>227</v>
      </c>
      <c r="E26" s="37">
        <v>60205720</v>
      </c>
      <c r="F26" s="26" t="s">
        <v>12</v>
      </c>
      <c r="G26" s="37">
        <v>40</v>
      </c>
      <c r="H26" s="37">
        <v>72</v>
      </c>
      <c r="I26" s="37">
        <v>112</v>
      </c>
      <c r="J26" s="28">
        <f t="shared" si="0"/>
        <v>33.6</v>
      </c>
      <c r="K26" s="27">
        <v>63.4</v>
      </c>
      <c r="L26" s="28">
        <f t="shared" si="1"/>
        <v>25.36</v>
      </c>
      <c r="M26" s="28">
        <f t="shared" si="2"/>
        <v>58.96</v>
      </c>
    </row>
    <row r="27" spans="1:13" s="35" customFormat="1" ht="29.25" customHeight="1">
      <c r="A27" s="25">
        <v>25</v>
      </c>
      <c r="B27" s="37" t="s">
        <v>26</v>
      </c>
      <c r="C27" s="37" t="s">
        <v>27</v>
      </c>
      <c r="D27" s="37" t="s">
        <v>228</v>
      </c>
      <c r="E27" s="37">
        <v>60213824</v>
      </c>
      <c r="F27" s="26" t="s">
        <v>12</v>
      </c>
      <c r="G27" s="37">
        <v>72</v>
      </c>
      <c r="H27" s="37">
        <v>70.5</v>
      </c>
      <c r="I27" s="37">
        <v>142.5</v>
      </c>
      <c r="J27" s="28">
        <f t="shared" si="0"/>
        <v>42.75</v>
      </c>
      <c r="K27" s="27">
        <v>82</v>
      </c>
      <c r="L27" s="28">
        <f t="shared" si="1"/>
        <v>32.800000000000004</v>
      </c>
      <c r="M27" s="28">
        <f t="shared" si="2"/>
        <v>75.55000000000001</v>
      </c>
    </row>
    <row r="28" spans="1:13" s="35" customFormat="1" ht="29.25" customHeight="1">
      <c r="A28" s="25">
        <v>26</v>
      </c>
      <c r="B28" s="37" t="s">
        <v>26</v>
      </c>
      <c r="C28" s="37" t="s">
        <v>27</v>
      </c>
      <c r="D28" s="37" t="s">
        <v>229</v>
      </c>
      <c r="E28" s="37">
        <v>60207015</v>
      </c>
      <c r="F28" s="26" t="s">
        <v>12</v>
      </c>
      <c r="G28" s="37">
        <v>68</v>
      </c>
      <c r="H28" s="37">
        <v>73</v>
      </c>
      <c r="I28" s="37">
        <v>141</v>
      </c>
      <c r="J28" s="28">
        <f t="shared" si="0"/>
        <v>42.3</v>
      </c>
      <c r="K28" s="27">
        <v>80.6</v>
      </c>
      <c r="L28" s="28">
        <f t="shared" si="1"/>
        <v>32.24</v>
      </c>
      <c r="M28" s="28">
        <f t="shared" si="2"/>
        <v>74.53999999999999</v>
      </c>
    </row>
    <row r="29" spans="1:13" s="35" customFormat="1" ht="29.25" customHeight="1">
      <c r="A29" s="25">
        <v>27</v>
      </c>
      <c r="B29" s="37" t="s">
        <v>26</v>
      </c>
      <c r="C29" s="37" t="s">
        <v>27</v>
      </c>
      <c r="D29" s="37" t="s">
        <v>230</v>
      </c>
      <c r="E29" s="37">
        <v>60223327</v>
      </c>
      <c r="F29" s="26" t="s">
        <v>12</v>
      </c>
      <c r="G29" s="37">
        <v>73</v>
      </c>
      <c r="H29" s="37">
        <v>67.5</v>
      </c>
      <c r="I29" s="37">
        <v>140.5</v>
      </c>
      <c r="J29" s="28">
        <f t="shared" si="0"/>
        <v>42.15</v>
      </c>
      <c r="K29" s="27">
        <v>76.2</v>
      </c>
      <c r="L29" s="28">
        <f t="shared" si="1"/>
        <v>30.480000000000004</v>
      </c>
      <c r="M29" s="28">
        <f t="shared" si="2"/>
        <v>72.63</v>
      </c>
    </row>
    <row r="30" spans="1:13" s="35" customFormat="1" ht="29.25" customHeight="1">
      <c r="A30" s="25">
        <v>28</v>
      </c>
      <c r="B30" s="37" t="s">
        <v>26</v>
      </c>
      <c r="C30" s="37" t="s">
        <v>27</v>
      </c>
      <c r="D30" s="37" t="s">
        <v>231</v>
      </c>
      <c r="E30" s="37">
        <v>60208411</v>
      </c>
      <c r="F30" s="26" t="s">
        <v>12</v>
      </c>
      <c r="G30" s="37">
        <v>73</v>
      </c>
      <c r="H30" s="37">
        <v>67.5</v>
      </c>
      <c r="I30" s="37">
        <v>140.5</v>
      </c>
      <c r="J30" s="28">
        <f t="shared" si="0"/>
        <v>42.15</v>
      </c>
      <c r="K30" s="27">
        <v>81.2</v>
      </c>
      <c r="L30" s="28">
        <f t="shared" si="1"/>
        <v>32.480000000000004</v>
      </c>
      <c r="M30" s="28">
        <f t="shared" si="2"/>
        <v>74.63</v>
      </c>
    </row>
    <row r="31" spans="1:13" s="35" customFormat="1" ht="29.25" customHeight="1">
      <c r="A31" s="25">
        <v>29</v>
      </c>
      <c r="B31" s="37" t="s">
        <v>26</v>
      </c>
      <c r="C31" s="37" t="s">
        <v>27</v>
      </c>
      <c r="D31" s="37" t="s">
        <v>232</v>
      </c>
      <c r="E31" s="37">
        <v>60213202</v>
      </c>
      <c r="F31" s="26" t="s">
        <v>12</v>
      </c>
      <c r="G31" s="37">
        <v>56</v>
      </c>
      <c r="H31" s="37">
        <v>82</v>
      </c>
      <c r="I31" s="37">
        <v>138</v>
      </c>
      <c r="J31" s="28">
        <f t="shared" si="0"/>
        <v>41.4</v>
      </c>
      <c r="K31" s="27">
        <v>79.4</v>
      </c>
      <c r="L31" s="28">
        <f t="shared" si="1"/>
        <v>31.760000000000005</v>
      </c>
      <c r="M31" s="28">
        <f t="shared" si="2"/>
        <v>73.16</v>
      </c>
    </row>
    <row r="32" spans="1:13" s="36" customFormat="1" ht="29.25" customHeight="1">
      <c r="A32" s="29">
        <v>30</v>
      </c>
      <c r="B32" s="37" t="s">
        <v>26</v>
      </c>
      <c r="C32" s="37" t="s">
        <v>27</v>
      </c>
      <c r="D32" s="37" t="s">
        <v>19</v>
      </c>
      <c r="E32" s="37">
        <v>60205617</v>
      </c>
      <c r="F32" s="30" t="s">
        <v>12</v>
      </c>
      <c r="G32" s="37">
        <v>80</v>
      </c>
      <c r="H32" s="37">
        <v>57.5</v>
      </c>
      <c r="I32" s="37">
        <v>137.5</v>
      </c>
      <c r="J32" s="28">
        <f t="shared" si="0"/>
        <v>41.25</v>
      </c>
      <c r="K32" s="31">
        <v>85.6</v>
      </c>
      <c r="L32" s="28">
        <f t="shared" si="1"/>
        <v>34.24</v>
      </c>
      <c r="M32" s="28">
        <f t="shared" si="2"/>
        <v>75.49000000000001</v>
      </c>
    </row>
    <row r="33" spans="1:13" s="35" customFormat="1" ht="29.25" customHeight="1">
      <c r="A33" s="25">
        <v>31</v>
      </c>
      <c r="B33" s="37" t="s">
        <v>26</v>
      </c>
      <c r="C33" s="37" t="s">
        <v>27</v>
      </c>
      <c r="D33" s="37" t="s">
        <v>233</v>
      </c>
      <c r="E33" s="37">
        <v>60209706</v>
      </c>
      <c r="F33" s="26" t="s">
        <v>12</v>
      </c>
      <c r="G33" s="37">
        <v>64</v>
      </c>
      <c r="H33" s="37">
        <v>71.5</v>
      </c>
      <c r="I33" s="37">
        <v>135.5</v>
      </c>
      <c r="J33" s="28">
        <f t="shared" si="0"/>
        <v>40.65</v>
      </c>
      <c r="K33" s="27">
        <v>81.9</v>
      </c>
      <c r="L33" s="28">
        <f t="shared" si="1"/>
        <v>32.760000000000005</v>
      </c>
      <c r="M33" s="28">
        <f t="shared" si="2"/>
        <v>73.41</v>
      </c>
    </row>
    <row r="34" spans="1:13" s="35" customFormat="1" ht="29.25" customHeight="1">
      <c r="A34" s="25">
        <v>32</v>
      </c>
      <c r="B34" s="37" t="s">
        <v>26</v>
      </c>
      <c r="C34" s="37" t="s">
        <v>27</v>
      </c>
      <c r="D34" s="37" t="s">
        <v>234</v>
      </c>
      <c r="E34" s="37">
        <v>60226204</v>
      </c>
      <c r="F34" s="26" t="s">
        <v>12</v>
      </c>
      <c r="G34" s="37">
        <v>63</v>
      </c>
      <c r="H34" s="37">
        <v>69</v>
      </c>
      <c r="I34" s="37">
        <v>132</v>
      </c>
      <c r="J34" s="28">
        <f t="shared" si="0"/>
        <v>39.6</v>
      </c>
      <c r="K34" s="27">
        <v>76.6</v>
      </c>
      <c r="L34" s="28">
        <f t="shared" si="1"/>
        <v>30.64</v>
      </c>
      <c r="M34" s="28">
        <f t="shared" si="2"/>
        <v>70.24000000000001</v>
      </c>
    </row>
    <row r="35" spans="1:13" s="35" customFormat="1" ht="29.25" customHeight="1">
      <c r="A35" s="25">
        <v>33</v>
      </c>
      <c r="B35" s="37" t="s">
        <v>26</v>
      </c>
      <c r="C35" s="37" t="s">
        <v>27</v>
      </c>
      <c r="D35" s="37" t="s">
        <v>235</v>
      </c>
      <c r="E35" s="37">
        <v>60226003</v>
      </c>
      <c r="F35" s="26" t="s">
        <v>12</v>
      </c>
      <c r="G35" s="37">
        <v>68</v>
      </c>
      <c r="H35" s="37">
        <v>63.5</v>
      </c>
      <c r="I35" s="37">
        <v>131.5</v>
      </c>
      <c r="J35" s="28">
        <f t="shared" si="0"/>
        <v>39.449999999999996</v>
      </c>
      <c r="K35" s="27">
        <v>75.8</v>
      </c>
      <c r="L35" s="28">
        <f t="shared" si="1"/>
        <v>30.32</v>
      </c>
      <c r="M35" s="28">
        <f t="shared" si="2"/>
        <v>69.77</v>
      </c>
    </row>
    <row r="36" spans="9:13" s="33" customFormat="1" ht="12">
      <c r="I36" s="32"/>
      <c r="J36" s="32"/>
      <c r="K36" s="32"/>
      <c r="L36" s="32"/>
      <c r="M36" s="32"/>
    </row>
  </sheetData>
  <sheetProtection/>
  <mergeCells count="1">
    <mergeCell ref="A1:M1"/>
  </mergeCells>
  <printOptions horizontalCentered="1" vertic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SheetLayoutView="100" zoomScalePageLayoutView="0" workbookViewId="0" topLeftCell="A22">
      <selection activeCell="C45" sqref="C45"/>
    </sheetView>
  </sheetViews>
  <sheetFormatPr defaultColWidth="9.00390625" defaultRowHeight="14.25"/>
  <cols>
    <col min="1" max="1" width="5.125" style="8" customWidth="1"/>
    <col min="2" max="2" width="23.875" style="8" customWidth="1"/>
    <col min="3" max="3" width="20.50390625" style="8" customWidth="1"/>
    <col min="4" max="4" width="6.25390625" style="8" customWidth="1"/>
    <col min="5" max="5" width="11.125" style="8" customWidth="1"/>
    <col min="6" max="6" width="7.75390625" style="8" customWidth="1"/>
    <col min="7" max="8" width="8.375" style="8" customWidth="1"/>
    <col min="9" max="13" width="8.375" style="9" customWidth="1"/>
    <col min="14" max="16384" width="9.00390625" style="8" customWidth="1"/>
  </cols>
  <sheetData>
    <row r="1" spans="1:13" ht="35.25" customHeight="1">
      <c r="A1" s="210" t="s">
        <v>34</v>
      </c>
      <c r="B1" s="211"/>
      <c r="C1" s="211"/>
      <c r="D1" s="211"/>
      <c r="E1" s="211"/>
      <c r="F1" s="212"/>
      <c r="G1" s="212"/>
      <c r="H1" s="212"/>
      <c r="I1" s="213"/>
      <c r="J1" s="213"/>
      <c r="K1" s="213"/>
      <c r="L1" s="213"/>
      <c r="M1" s="213"/>
    </row>
    <row r="2" spans="1:13" s="132" customFormat="1" ht="2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13" t="s">
        <v>116</v>
      </c>
      <c r="H2" s="13" t="s">
        <v>117</v>
      </c>
      <c r="I2" s="13" t="s">
        <v>118</v>
      </c>
      <c r="J2" s="12" t="s">
        <v>7</v>
      </c>
      <c r="K2" s="12" t="s">
        <v>8</v>
      </c>
      <c r="L2" s="15" t="s">
        <v>849</v>
      </c>
      <c r="M2" s="16" t="s">
        <v>850</v>
      </c>
    </row>
    <row r="3" spans="1:13" s="133" customFormat="1" ht="27" customHeight="1">
      <c r="A3" s="38">
        <v>1</v>
      </c>
      <c r="B3" s="43" t="s">
        <v>26</v>
      </c>
      <c r="C3" s="43" t="s">
        <v>28</v>
      </c>
      <c r="D3" s="43" t="s">
        <v>236</v>
      </c>
      <c r="E3" s="43">
        <v>60225607</v>
      </c>
      <c r="F3" s="39" t="s">
        <v>12</v>
      </c>
      <c r="G3" s="43">
        <v>72</v>
      </c>
      <c r="H3" s="43">
        <v>73</v>
      </c>
      <c r="I3" s="43">
        <v>145</v>
      </c>
      <c r="J3" s="40">
        <f>I3/2*0.6</f>
        <v>43.5</v>
      </c>
      <c r="K3" s="40">
        <v>86.2</v>
      </c>
      <c r="L3" s="41">
        <f>K3*0.4</f>
        <v>34.480000000000004</v>
      </c>
      <c r="M3" s="115">
        <f>J3+L3</f>
        <v>77.98</v>
      </c>
    </row>
    <row r="4" spans="1:13" s="133" customFormat="1" ht="27" customHeight="1">
      <c r="A4" s="38">
        <v>2</v>
      </c>
      <c r="B4" s="43" t="s">
        <v>26</v>
      </c>
      <c r="C4" s="43" t="s">
        <v>28</v>
      </c>
      <c r="D4" s="43" t="s">
        <v>237</v>
      </c>
      <c r="E4" s="43">
        <v>60212423</v>
      </c>
      <c r="F4" s="39" t="s">
        <v>12</v>
      </c>
      <c r="G4" s="43">
        <v>66</v>
      </c>
      <c r="H4" s="43">
        <v>78.5</v>
      </c>
      <c r="I4" s="43">
        <v>144.5</v>
      </c>
      <c r="J4" s="40">
        <f aca="true" t="shared" si="0" ref="J4:J35">I4/2*0.6</f>
        <v>43.35</v>
      </c>
      <c r="K4" s="40">
        <v>87</v>
      </c>
      <c r="L4" s="41">
        <f aca="true" t="shared" si="1" ref="L4:L35">K4*0.4</f>
        <v>34.800000000000004</v>
      </c>
      <c r="M4" s="115">
        <f aca="true" t="shared" si="2" ref="M4:M35">J4+L4</f>
        <v>78.15</v>
      </c>
    </row>
    <row r="5" spans="1:13" s="133" customFormat="1" ht="27" customHeight="1">
      <c r="A5" s="38">
        <v>3</v>
      </c>
      <c r="B5" s="43" t="s">
        <v>26</v>
      </c>
      <c r="C5" s="43" t="s">
        <v>28</v>
      </c>
      <c r="D5" s="43" t="s">
        <v>238</v>
      </c>
      <c r="E5" s="43">
        <v>60214302</v>
      </c>
      <c r="F5" s="39" t="s">
        <v>12</v>
      </c>
      <c r="G5" s="43">
        <v>68</v>
      </c>
      <c r="H5" s="43">
        <v>75.5</v>
      </c>
      <c r="I5" s="43">
        <v>143.5</v>
      </c>
      <c r="J5" s="40">
        <f t="shared" si="0"/>
        <v>43.05</v>
      </c>
      <c r="K5" s="40">
        <v>78.6</v>
      </c>
      <c r="L5" s="41">
        <f t="shared" si="1"/>
        <v>31.439999999999998</v>
      </c>
      <c r="M5" s="115">
        <f t="shared" si="2"/>
        <v>74.49</v>
      </c>
    </row>
    <row r="6" spans="1:13" s="133" customFormat="1" ht="27" customHeight="1">
      <c r="A6" s="38">
        <v>4</v>
      </c>
      <c r="B6" s="43" t="s">
        <v>26</v>
      </c>
      <c r="C6" s="43" t="s">
        <v>28</v>
      </c>
      <c r="D6" s="43" t="s">
        <v>239</v>
      </c>
      <c r="E6" s="43">
        <v>60206804</v>
      </c>
      <c r="F6" s="39" t="s">
        <v>12</v>
      </c>
      <c r="G6" s="43">
        <v>64</v>
      </c>
      <c r="H6" s="43">
        <v>78.5</v>
      </c>
      <c r="I6" s="43">
        <v>142.5</v>
      </c>
      <c r="J6" s="40">
        <f t="shared" si="0"/>
        <v>42.75</v>
      </c>
      <c r="K6" s="40">
        <v>78.6</v>
      </c>
      <c r="L6" s="41">
        <f t="shared" si="1"/>
        <v>31.439999999999998</v>
      </c>
      <c r="M6" s="115">
        <f t="shared" si="2"/>
        <v>74.19</v>
      </c>
    </row>
    <row r="7" spans="1:13" s="133" customFormat="1" ht="27" customHeight="1">
      <c r="A7" s="38">
        <v>5</v>
      </c>
      <c r="B7" s="43" t="s">
        <v>26</v>
      </c>
      <c r="C7" s="43" t="s">
        <v>28</v>
      </c>
      <c r="D7" s="43" t="s">
        <v>240</v>
      </c>
      <c r="E7" s="43">
        <v>60227625</v>
      </c>
      <c r="F7" s="39" t="s">
        <v>12</v>
      </c>
      <c r="G7" s="43">
        <v>71</v>
      </c>
      <c r="H7" s="43">
        <v>68</v>
      </c>
      <c r="I7" s="43">
        <v>139</v>
      </c>
      <c r="J7" s="40">
        <f t="shared" si="0"/>
        <v>41.699999999999996</v>
      </c>
      <c r="K7" s="40">
        <v>73</v>
      </c>
      <c r="L7" s="41">
        <f t="shared" si="1"/>
        <v>29.200000000000003</v>
      </c>
      <c r="M7" s="115">
        <f t="shared" si="2"/>
        <v>70.9</v>
      </c>
    </row>
    <row r="8" spans="1:13" s="133" customFormat="1" ht="27" customHeight="1">
      <c r="A8" s="38">
        <v>6</v>
      </c>
      <c r="B8" s="43" t="s">
        <v>26</v>
      </c>
      <c r="C8" s="43" t="s">
        <v>28</v>
      </c>
      <c r="D8" s="43" t="s">
        <v>241</v>
      </c>
      <c r="E8" s="43">
        <v>60206121</v>
      </c>
      <c r="F8" s="39" t="s">
        <v>12</v>
      </c>
      <c r="G8" s="43">
        <v>69</v>
      </c>
      <c r="H8" s="43">
        <v>69.5</v>
      </c>
      <c r="I8" s="43">
        <v>138.5</v>
      </c>
      <c r="J8" s="40">
        <f t="shared" si="0"/>
        <v>41.55</v>
      </c>
      <c r="K8" s="40">
        <v>79.2</v>
      </c>
      <c r="L8" s="41">
        <f t="shared" si="1"/>
        <v>31.680000000000003</v>
      </c>
      <c r="M8" s="115">
        <f t="shared" si="2"/>
        <v>73.23</v>
      </c>
    </row>
    <row r="9" spans="1:13" s="133" customFormat="1" ht="27" customHeight="1">
      <c r="A9" s="38">
        <v>7</v>
      </c>
      <c r="B9" s="43" t="s">
        <v>26</v>
      </c>
      <c r="C9" s="43" t="s">
        <v>28</v>
      </c>
      <c r="D9" s="43" t="s">
        <v>242</v>
      </c>
      <c r="E9" s="43">
        <v>60211026</v>
      </c>
      <c r="F9" s="39" t="s">
        <v>12</v>
      </c>
      <c r="G9" s="43">
        <v>60</v>
      </c>
      <c r="H9" s="43">
        <v>78</v>
      </c>
      <c r="I9" s="43">
        <v>138</v>
      </c>
      <c r="J9" s="40">
        <f t="shared" si="0"/>
        <v>41.4</v>
      </c>
      <c r="K9" s="40">
        <v>83.8</v>
      </c>
      <c r="L9" s="41">
        <f t="shared" si="1"/>
        <v>33.52</v>
      </c>
      <c r="M9" s="115">
        <f t="shared" si="2"/>
        <v>74.92</v>
      </c>
    </row>
    <row r="10" spans="1:13" s="133" customFormat="1" ht="27" customHeight="1">
      <c r="A10" s="38">
        <v>8</v>
      </c>
      <c r="B10" s="43" t="s">
        <v>26</v>
      </c>
      <c r="C10" s="43" t="s">
        <v>28</v>
      </c>
      <c r="D10" s="43" t="s">
        <v>243</v>
      </c>
      <c r="E10" s="43">
        <v>60222109</v>
      </c>
      <c r="F10" s="39" t="s">
        <v>12</v>
      </c>
      <c r="G10" s="43">
        <v>65</v>
      </c>
      <c r="H10" s="43">
        <v>72.5</v>
      </c>
      <c r="I10" s="43">
        <v>137.5</v>
      </c>
      <c r="J10" s="40">
        <f t="shared" si="0"/>
        <v>41.25</v>
      </c>
      <c r="K10" s="40">
        <v>74.2</v>
      </c>
      <c r="L10" s="41">
        <f t="shared" si="1"/>
        <v>29.680000000000003</v>
      </c>
      <c r="M10" s="115">
        <f t="shared" si="2"/>
        <v>70.93</v>
      </c>
    </row>
    <row r="11" spans="1:13" s="133" customFormat="1" ht="27" customHeight="1">
      <c r="A11" s="38">
        <v>9</v>
      </c>
      <c r="B11" s="43" t="s">
        <v>26</v>
      </c>
      <c r="C11" s="43" t="s">
        <v>28</v>
      </c>
      <c r="D11" s="43" t="s">
        <v>244</v>
      </c>
      <c r="E11" s="43">
        <v>60223907</v>
      </c>
      <c r="F11" s="39" t="s">
        <v>12</v>
      </c>
      <c r="G11" s="43">
        <v>64</v>
      </c>
      <c r="H11" s="43">
        <v>73.5</v>
      </c>
      <c r="I11" s="43">
        <v>137.5</v>
      </c>
      <c r="J11" s="40">
        <f t="shared" si="0"/>
        <v>41.25</v>
      </c>
      <c r="K11" s="40">
        <v>75.6</v>
      </c>
      <c r="L11" s="41">
        <f t="shared" si="1"/>
        <v>30.24</v>
      </c>
      <c r="M11" s="115">
        <f t="shared" si="2"/>
        <v>71.49</v>
      </c>
    </row>
    <row r="12" spans="1:13" s="133" customFormat="1" ht="27" customHeight="1">
      <c r="A12" s="38">
        <v>10</v>
      </c>
      <c r="B12" s="43" t="s">
        <v>26</v>
      </c>
      <c r="C12" s="43" t="s">
        <v>82</v>
      </c>
      <c r="D12" s="43" t="s">
        <v>245</v>
      </c>
      <c r="E12" s="43">
        <v>60207215</v>
      </c>
      <c r="F12" s="39" t="s">
        <v>12</v>
      </c>
      <c r="G12" s="43">
        <v>65</v>
      </c>
      <c r="H12" s="43">
        <v>69.5</v>
      </c>
      <c r="I12" s="43">
        <v>134.5</v>
      </c>
      <c r="J12" s="40">
        <f t="shared" si="0"/>
        <v>40.35</v>
      </c>
      <c r="K12" s="40">
        <v>77.2</v>
      </c>
      <c r="L12" s="41">
        <f t="shared" si="1"/>
        <v>30.880000000000003</v>
      </c>
      <c r="M12" s="115">
        <f t="shared" si="2"/>
        <v>71.23</v>
      </c>
    </row>
    <row r="13" spans="1:13" s="133" customFormat="1" ht="27" customHeight="1">
      <c r="A13" s="38">
        <v>11</v>
      </c>
      <c r="B13" s="43" t="s">
        <v>26</v>
      </c>
      <c r="C13" s="43" t="s">
        <v>82</v>
      </c>
      <c r="D13" s="43" t="s">
        <v>246</v>
      </c>
      <c r="E13" s="43">
        <v>60208916</v>
      </c>
      <c r="F13" s="39" t="s">
        <v>12</v>
      </c>
      <c r="G13" s="43">
        <v>60</v>
      </c>
      <c r="H13" s="43">
        <v>72.5</v>
      </c>
      <c r="I13" s="43">
        <v>132.5</v>
      </c>
      <c r="J13" s="40">
        <f t="shared" si="0"/>
        <v>39.75</v>
      </c>
      <c r="K13" s="40">
        <v>75.2</v>
      </c>
      <c r="L13" s="41">
        <f t="shared" si="1"/>
        <v>30.080000000000002</v>
      </c>
      <c r="M13" s="115">
        <f t="shared" si="2"/>
        <v>69.83</v>
      </c>
    </row>
    <row r="14" spans="1:13" s="133" customFormat="1" ht="27" customHeight="1">
      <c r="A14" s="38">
        <v>12</v>
      </c>
      <c r="B14" s="43" t="s">
        <v>26</v>
      </c>
      <c r="C14" s="43" t="s">
        <v>82</v>
      </c>
      <c r="D14" s="43" t="s">
        <v>247</v>
      </c>
      <c r="E14" s="43">
        <v>60214722</v>
      </c>
      <c r="F14" s="39" t="s">
        <v>12</v>
      </c>
      <c r="G14" s="43">
        <v>60</v>
      </c>
      <c r="H14" s="43">
        <v>71.5</v>
      </c>
      <c r="I14" s="43">
        <v>131.5</v>
      </c>
      <c r="J14" s="40">
        <f t="shared" si="0"/>
        <v>39.449999999999996</v>
      </c>
      <c r="K14" s="40">
        <v>76</v>
      </c>
      <c r="L14" s="41">
        <f t="shared" si="1"/>
        <v>30.400000000000002</v>
      </c>
      <c r="M14" s="115">
        <f t="shared" si="2"/>
        <v>69.85</v>
      </c>
    </row>
    <row r="15" spans="1:13" s="133" customFormat="1" ht="27" customHeight="1">
      <c r="A15" s="38">
        <v>13</v>
      </c>
      <c r="B15" s="43" t="s">
        <v>26</v>
      </c>
      <c r="C15" s="43" t="s">
        <v>82</v>
      </c>
      <c r="D15" s="43" t="s">
        <v>248</v>
      </c>
      <c r="E15" s="43">
        <v>60205724</v>
      </c>
      <c r="F15" s="39" t="s">
        <v>12</v>
      </c>
      <c r="G15" s="43">
        <v>55</v>
      </c>
      <c r="H15" s="43">
        <v>74.5</v>
      </c>
      <c r="I15" s="43">
        <v>129.5</v>
      </c>
      <c r="J15" s="40">
        <f t="shared" si="0"/>
        <v>38.85</v>
      </c>
      <c r="K15" s="40">
        <v>76.2</v>
      </c>
      <c r="L15" s="41">
        <f t="shared" si="1"/>
        <v>30.480000000000004</v>
      </c>
      <c r="M15" s="115">
        <f t="shared" si="2"/>
        <v>69.33000000000001</v>
      </c>
    </row>
    <row r="16" spans="1:13" s="133" customFormat="1" ht="27" customHeight="1">
      <c r="A16" s="38">
        <v>14</v>
      </c>
      <c r="B16" s="43" t="s">
        <v>26</v>
      </c>
      <c r="C16" s="43" t="s">
        <v>82</v>
      </c>
      <c r="D16" s="43" t="s">
        <v>249</v>
      </c>
      <c r="E16" s="43">
        <v>60205202</v>
      </c>
      <c r="F16" s="39" t="s">
        <v>12</v>
      </c>
      <c r="G16" s="43">
        <v>61</v>
      </c>
      <c r="H16" s="43">
        <v>65</v>
      </c>
      <c r="I16" s="43">
        <v>126</v>
      </c>
      <c r="J16" s="40">
        <f t="shared" si="0"/>
        <v>37.8</v>
      </c>
      <c r="K16" s="40">
        <v>74.8</v>
      </c>
      <c r="L16" s="41">
        <f t="shared" si="1"/>
        <v>29.92</v>
      </c>
      <c r="M16" s="115">
        <f t="shared" si="2"/>
        <v>67.72</v>
      </c>
    </row>
    <row r="17" spans="1:13" s="133" customFormat="1" ht="27" customHeight="1">
      <c r="A17" s="38">
        <v>15</v>
      </c>
      <c r="B17" s="43" t="s">
        <v>26</v>
      </c>
      <c r="C17" s="43" t="s">
        <v>82</v>
      </c>
      <c r="D17" s="43" t="s">
        <v>250</v>
      </c>
      <c r="E17" s="43">
        <v>60214323</v>
      </c>
      <c r="F17" s="39" t="s">
        <v>12</v>
      </c>
      <c r="G17" s="43">
        <v>57</v>
      </c>
      <c r="H17" s="43">
        <v>67.5</v>
      </c>
      <c r="I17" s="43">
        <v>124.5</v>
      </c>
      <c r="J17" s="40">
        <f t="shared" si="0"/>
        <v>37.35</v>
      </c>
      <c r="K17" s="40">
        <v>75</v>
      </c>
      <c r="L17" s="41">
        <f t="shared" si="1"/>
        <v>30</v>
      </c>
      <c r="M17" s="115">
        <f t="shared" si="2"/>
        <v>67.35</v>
      </c>
    </row>
    <row r="18" spans="1:13" s="133" customFormat="1" ht="27" customHeight="1">
      <c r="A18" s="38">
        <v>16</v>
      </c>
      <c r="B18" s="43" t="s">
        <v>26</v>
      </c>
      <c r="C18" s="43" t="s">
        <v>85</v>
      </c>
      <c r="D18" s="43" t="s">
        <v>251</v>
      </c>
      <c r="E18" s="43">
        <v>60228103</v>
      </c>
      <c r="F18" s="39" t="s">
        <v>12</v>
      </c>
      <c r="G18" s="43">
        <v>64</v>
      </c>
      <c r="H18" s="43">
        <v>72.5</v>
      </c>
      <c r="I18" s="43">
        <v>136.5</v>
      </c>
      <c r="J18" s="40">
        <f t="shared" si="0"/>
        <v>40.949999999999996</v>
      </c>
      <c r="K18" s="40">
        <v>77.8</v>
      </c>
      <c r="L18" s="41">
        <f t="shared" si="1"/>
        <v>31.12</v>
      </c>
      <c r="M18" s="42">
        <f t="shared" si="2"/>
        <v>72.07</v>
      </c>
    </row>
    <row r="19" spans="1:13" s="133" customFormat="1" ht="27" customHeight="1">
      <c r="A19" s="38">
        <v>17</v>
      </c>
      <c r="B19" s="43" t="s">
        <v>26</v>
      </c>
      <c r="C19" s="43" t="s">
        <v>85</v>
      </c>
      <c r="D19" s="43" t="s">
        <v>252</v>
      </c>
      <c r="E19" s="43">
        <v>60222427</v>
      </c>
      <c r="F19" s="39" t="s">
        <v>12</v>
      </c>
      <c r="G19" s="43">
        <v>58</v>
      </c>
      <c r="H19" s="43">
        <v>75.5</v>
      </c>
      <c r="I19" s="43">
        <v>133.5</v>
      </c>
      <c r="J19" s="40">
        <f t="shared" si="0"/>
        <v>40.05</v>
      </c>
      <c r="K19" s="40">
        <v>83.4</v>
      </c>
      <c r="L19" s="41">
        <f t="shared" si="1"/>
        <v>33.36000000000001</v>
      </c>
      <c r="M19" s="42">
        <f t="shared" si="2"/>
        <v>73.41</v>
      </c>
    </row>
    <row r="20" spans="1:13" s="133" customFormat="1" ht="27" customHeight="1">
      <c r="A20" s="38">
        <v>18</v>
      </c>
      <c r="B20" s="43" t="s">
        <v>26</v>
      </c>
      <c r="C20" s="43" t="s">
        <v>85</v>
      </c>
      <c r="D20" s="43" t="s">
        <v>253</v>
      </c>
      <c r="E20" s="43">
        <v>60226811</v>
      </c>
      <c r="F20" s="39" t="s">
        <v>12</v>
      </c>
      <c r="G20" s="43">
        <v>64</v>
      </c>
      <c r="H20" s="43">
        <v>67.5</v>
      </c>
      <c r="I20" s="43">
        <v>131.5</v>
      </c>
      <c r="J20" s="40">
        <f t="shared" si="0"/>
        <v>39.449999999999996</v>
      </c>
      <c r="K20" s="40">
        <v>79.2</v>
      </c>
      <c r="L20" s="41">
        <f t="shared" si="1"/>
        <v>31.680000000000003</v>
      </c>
      <c r="M20" s="42">
        <f t="shared" si="2"/>
        <v>71.13</v>
      </c>
    </row>
    <row r="21" spans="1:13" s="133" customFormat="1" ht="27" customHeight="1">
      <c r="A21" s="38">
        <v>19</v>
      </c>
      <c r="B21" s="43" t="s">
        <v>26</v>
      </c>
      <c r="C21" s="43" t="s">
        <v>85</v>
      </c>
      <c r="D21" s="43" t="s">
        <v>254</v>
      </c>
      <c r="E21" s="43">
        <v>60221710</v>
      </c>
      <c r="F21" s="39" t="s">
        <v>12</v>
      </c>
      <c r="G21" s="43">
        <v>68</v>
      </c>
      <c r="H21" s="43">
        <v>62.5</v>
      </c>
      <c r="I21" s="43">
        <v>130.5</v>
      </c>
      <c r="J21" s="40">
        <f t="shared" si="0"/>
        <v>39.15</v>
      </c>
      <c r="K21" s="40">
        <v>80.2</v>
      </c>
      <c r="L21" s="41">
        <f t="shared" si="1"/>
        <v>32.080000000000005</v>
      </c>
      <c r="M21" s="42">
        <f t="shared" si="2"/>
        <v>71.23</v>
      </c>
    </row>
    <row r="22" spans="1:13" s="133" customFormat="1" ht="27" customHeight="1">
      <c r="A22" s="38">
        <v>20</v>
      </c>
      <c r="B22" s="43" t="s">
        <v>26</v>
      </c>
      <c r="C22" s="43" t="s">
        <v>85</v>
      </c>
      <c r="D22" s="43" t="s">
        <v>255</v>
      </c>
      <c r="E22" s="43">
        <v>60221312</v>
      </c>
      <c r="F22" s="39" t="s">
        <v>12</v>
      </c>
      <c r="G22" s="43">
        <v>64</v>
      </c>
      <c r="H22" s="43">
        <v>65.5</v>
      </c>
      <c r="I22" s="43">
        <v>129.5</v>
      </c>
      <c r="J22" s="40">
        <f t="shared" si="0"/>
        <v>38.85</v>
      </c>
      <c r="K22" s="40">
        <v>79.6</v>
      </c>
      <c r="L22" s="41">
        <f t="shared" si="1"/>
        <v>31.84</v>
      </c>
      <c r="M22" s="42">
        <f t="shared" si="2"/>
        <v>70.69</v>
      </c>
    </row>
    <row r="23" spans="1:13" s="133" customFormat="1" ht="27" customHeight="1">
      <c r="A23" s="38">
        <v>21</v>
      </c>
      <c r="B23" s="43" t="s">
        <v>26</v>
      </c>
      <c r="C23" s="43" t="s">
        <v>85</v>
      </c>
      <c r="D23" s="43" t="s">
        <v>256</v>
      </c>
      <c r="E23" s="43">
        <v>60210118</v>
      </c>
      <c r="F23" s="39" t="s">
        <v>12</v>
      </c>
      <c r="G23" s="43">
        <v>58</v>
      </c>
      <c r="H23" s="43">
        <v>70.5</v>
      </c>
      <c r="I23" s="43">
        <v>128.5</v>
      </c>
      <c r="J23" s="40">
        <f t="shared" si="0"/>
        <v>38.55</v>
      </c>
      <c r="K23" s="40">
        <v>77</v>
      </c>
      <c r="L23" s="41">
        <f t="shared" si="1"/>
        <v>30.8</v>
      </c>
      <c r="M23" s="42">
        <f t="shared" si="2"/>
        <v>69.35</v>
      </c>
    </row>
    <row r="24" spans="1:13" s="133" customFormat="1" ht="27" customHeight="1">
      <c r="A24" s="38">
        <v>22</v>
      </c>
      <c r="B24" s="43" t="s">
        <v>26</v>
      </c>
      <c r="C24" s="43" t="s">
        <v>258</v>
      </c>
      <c r="D24" s="43" t="s">
        <v>257</v>
      </c>
      <c r="E24" s="43">
        <v>60207606</v>
      </c>
      <c r="F24" s="39" t="s">
        <v>12</v>
      </c>
      <c r="G24" s="43">
        <v>64</v>
      </c>
      <c r="H24" s="43">
        <v>76.5</v>
      </c>
      <c r="I24" s="43">
        <v>140.5</v>
      </c>
      <c r="J24" s="40">
        <f t="shared" si="0"/>
        <v>42.15</v>
      </c>
      <c r="K24" s="40">
        <v>74.4</v>
      </c>
      <c r="L24" s="41">
        <f t="shared" si="1"/>
        <v>29.760000000000005</v>
      </c>
      <c r="M24" s="42">
        <f t="shared" si="2"/>
        <v>71.91</v>
      </c>
    </row>
    <row r="25" spans="1:13" s="133" customFormat="1" ht="27" customHeight="1">
      <c r="A25" s="38">
        <v>23</v>
      </c>
      <c r="B25" s="43" t="s">
        <v>26</v>
      </c>
      <c r="C25" s="43" t="s">
        <v>258</v>
      </c>
      <c r="D25" s="43" t="s">
        <v>259</v>
      </c>
      <c r="E25" s="43">
        <v>60212312</v>
      </c>
      <c r="F25" s="39" t="s">
        <v>12</v>
      </c>
      <c r="G25" s="43">
        <v>61</v>
      </c>
      <c r="H25" s="43">
        <v>69</v>
      </c>
      <c r="I25" s="43">
        <v>130</v>
      </c>
      <c r="J25" s="40">
        <f t="shared" si="0"/>
        <v>39</v>
      </c>
      <c r="K25" s="40">
        <v>78.8</v>
      </c>
      <c r="L25" s="41">
        <f t="shared" si="1"/>
        <v>31.52</v>
      </c>
      <c r="M25" s="42">
        <f t="shared" si="2"/>
        <v>70.52</v>
      </c>
    </row>
    <row r="26" spans="1:13" s="133" customFormat="1" ht="27" customHeight="1">
      <c r="A26" s="38">
        <v>24</v>
      </c>
      <c r="B26" s="43" t="s">
        <v>26</v>
      </c>
      <c r="C26" s="43" t="s">
        <v>258</v>
      </c>
      <c r="D26" s="43" t="s">
        <v>260</v>
      </c>
      <c r="E26" s="43">
        <v>60208113</v>
      </c>
      <c r="F26" s="39" t="s">
        <v>12</v>
      </c>
      <c r="G26" s="43">
        <v>63</v>
      </c>
      <c r="H26" s="43">
        <v>65.5</v>
      </c>
      <c r="I26" s="43">
        <v>128.5</v>
      </c>
      <c r="J26" s="40">
        <f t="shared" si="0"/>
        <v>38.55</v>
      </c>
      <c r="K26" s="40">
        <v>67.2</v>
      </c>
      <c r="L26" s="41">
        <f t="shared" si="1"/>
        <v>26.880000000000003</v>
      </c>
      <c r="M26" s="42">
        <f t="shared" si="2"/>
        <v>65.43</v>
      </c>
    </row>
    <row r="27" spans="1:13" s="133" customFormat="1" ht="27" customHeight="1">
      <c r="A27" s="38">
        <v>25</v>
      </c>
      <c r="B27" s="43" t="s">
        <v>26</v>
      </c>
      <c r="C27" s="43" t="s">
        <v>262</v>
      </c>
      <c r="D27" s="43" t="s">
        <v>261</v>
      </c>
      <c r="E27" s="43">
        <v>60224408</v>
      </c>
      <c r="F27" s="39" t="s">
        <v>12</v>
      </c>
      <c r="G27" s="43">
        <v>74</v>
      </c>
      <c r="H27" s="43">
        <v>72</v>
      </c>
      <c r="I27" s="43">
        <v>146</v>
      </c>
      <c r="J27" s="40">
        <f t="shared" si="0"/>
        <v>43.8</v>
      </c>
      <c r="K27" s="40">
        <v>79.8</v>
      </c>
      <c r="L27" s="41">
        <f t="shared" si="1"/>
        <v>31.92</v>
      </c>
      <c r="M27" s="42">
        <f t="shared" si="2"/>
        <v>75.72</v>
      </c>
    </row>
    <row r="28" spans="1:13" s="133" customFormat="1" ht="27" customHeight="1">
      <c r="A28" s="38">
        <v>26</v>
      </c>
      <c r="B28" s="43" t="s">
        <v>26</v>
      </c>
      <c r="C28" s="43" t="s">
        <v>262</v>
      </c>
      <c r="D28" s="43" t="s">
        <v>25</v>
      </c>
      <c r="E28" s="43">
        <v>60209209</v>
      </c>
      <c r="F28" s="39" t="s">
        <v>12</v>
      </c>
      <c r="G28" s="43">
        <v>72</v>
      </c>
      <c r="H28" s="43">
        <v>71.5</v>
      </c>
      <c r="I28" s="43">
        <v>143.5</v>
      </c>
      <c r="J28" s="40">
        <f t="shared" si="0"/>
        <v>43.05</v>
      </c>
      <c r="K28" s="40">
        <v>80.2</v>
      </c>
      <c r="L28" s="41">
        <f t="shared" si="1"/>
        <v>32.080000000000005</v>
      </c>
      <c r="M28" s="42">
        <f t="shared" si="2"/>
        <v>75.13</v>
      </c>
    </row>
    <row r="29" spans="1:13" s="133" customFormat="1" ht="27" customHeight="1">
      <c r="A29" s="38">
        <v>27</v>
      </c>
      <c r="B29" s="43" t="s">
        <v>26</v>
      </c>
      <c r="C29" s="43" t="s">
        <v>262</v>
      </c>
      <c r="D29" s="43" t="s">
        <v>263</v>
      </c>
      <c r="E29" s="43">
        <v>60228401</v>
      </c>
      <c r="F29" s="39" t="s">
        <v>12</v>
      </c>
      <c r="G29" s="43">
        <v>70</v>
      </c>
      <c r="H29" s="43">
        <v>65.5</v>
      </c>
      <c r="I29" s="43">
        <v>135.5</v>
      </c>
      <c r="J29" s="40">
        <f t="shared" si="0"/>
        <v>40.65</v>
      </c>
      <c r="K29" s="40">
        <v>82.2</v>
      </c>
      <c r="L29" s="41">
        <f t="shared" si="1"/>
        <v>32.88</v>
      </c>
      <c r="M29" s="42">
        <f t="shared" si="2"/>
        <v>73.53</v>
      </c>
    </row>
    <row r="30" spans="1:13" s="133" customFormat="1" ht="27" customHeight="1">
      <c r="A30" s="38">
        <v>28</v>
      </c>
      <c r="B30" s="43" t="s">
        <v>26</v>
      </c>
      <c r="C30" s="43" t="s">
        <v>262</v>
      </c>
      <c r="D30" s="43" t="s">
        <v>32</v>
      </c>
      <c r="E30" s="43">
        <v>60219403</v>
      </c>
      <c r="F30" s="39" t="s">
        <v>12</v>
      </c>
      <c r="G30" s="43">
        <v>71</v>
      </c>
      <c r="H30" s="43">
        <v>63.5</v>
      </c>
      <c r="I30" s="43">
        <v>134.5</v>
      </c>
      <c r="J30" s="40">
        <f t="shared" si="0"/>
        <v>40.35</v>
      </c>
      <c r="K30" s="40">
        <v>76</v>
      </c>
      <c r="L30" s="41">
        <f t="shared" si="1"/>
        <v>30.400000000000002</v>
      </c>
      <c r="M30" s="42">
        <f t="shared" si="2"/>
        <v>70.75</v>
      </c>
    </row>
    <row r="31" spans="1:13" s="133" customFormat="1" ht="27" customHeight="1">
      <c r="A31" s="38">
        <v>29</v>
      </c>
      <c r="B31" s="43" t="s">
        <v>26</v>
      </c>
      <c r="C31" s="43" t="s">
        <v>262</v>
      </c>
      <c r="D31" s="43" t="s">
        <v>29</v>
      </c>
      <c r="E31" s="43">
        <v>60228208</v>
      </c>
      <c r="F31" s="39" t="s">
        <v>12</v>
      </c>
      <c r="G31" s="43">
        <v>62</v>
      </c>
      <c r="H31" s="43">
        <v>70.5</v>
      </c>
      <c r="I31" s="43">
        <v>132.5</v>
      </c>
      <c r="J31" s="40">
        <f t="shared" si="0"/>
        <v>39.75</v>
      </c>
      <c r="K31" s="40">
        <v>74.4</v>
      </c>
      <c r="L31" s="41">
        <f t="shared" si="1"/>
        <v>29.760000000000005</v>
      </c>
      <c r="M31" s="42">
        <f t="shared" si="2"/>
        <v>69.51</v>
      </c>
    </row>
    <row r="32" spans="1:13" s="133" customFormat="1" ht="27" customHeight="1">
      <c r="A32" s="38">
        <v>30</v>
      </c>
      <c r="B32" s="43" t="s">
        <v>26</v>
      </c>
      <c r="C32" s="43" t="s">
        <v>262</v>
      </c>
      <c r="D32" s="43" t="s">
        <v>264</v>
      </c>
      <c r="E32" s="43">
        <v>60217306</v>
      </c>
      <c r="F32" s="39" t="s">
        <v>12</v>
      </c>
      <c r="G32" s="43">
        <v>64</v>
      </c>
      <c r="H32" s="43">
        <v>68</v>
      </c>
      <c r="I32" s="43">
        <v>132</v>
      </c>
      <c r="J32" s="40">
        <f t="shared" si="0"/>
        <v>39.6</v>
      </c>
      <c r="K32" s="40">
        <v>81.8</v>
      </c>
      <c r="L32" s="41">
        <f t="shared" si="1"/>
        <v>32.72</v>
      </c>
      <c r="M32" s="42">
        <f t="shared" si="2"/>
        <v>72.32</v>
      </c>
    </row>
    <row r="33" spans="1:13" s="133" customFormat="1" ht="27" customHeight="1">
      <c r="A33" s="38">
        <v>31</v>
      </c>
      <c r="B33" s="43" t="s">
        <v>35</v>
      </c>
      <c r="C33" s="43" t="s">
        <v>11</v>
      </c>
      <c r="D33" s="43" t="s">
        <v>272</v>
      </c>
      <c r="E33" s="43">
        <v>60218520</v>
      </c>
      <c r="F33" s="39" t="s">
        <v>12</v>
      </c>
      <c r="G33" s="43">
        <v>79</v>
      </c>
      <c r="H33" s="43">
        <v>63</v>
      </c>
      <c r="I33" s="43">
        <v>142</v>
      </c>
      <c r="J33" s="40">
        <f t="shared" si="0"/>
        <v>42.6</v>
      </c>
      <c r="K33" s="40">
        <v>76.8</v>
      </c>
      <c r="L33" s="41">
        <f t="shared" si="1"/>
        <v>30.72</v>
      </c>
      <c r="M33" s="42">
        <f t="shared" si="2"/>
        <v>73.32</v>
      </c>
    </row>
    <row r="34" spans="1:13" s="133" customFormat="1" ht="27" customHeight="1">
      <c r="A34" s="38">
        <v>32</v>
      </c>
      <c r="B34" s="43" t="s">
        <v>35</v>
      </c>
      <c r="C34" s="43" t="s">
        <v>11</v>
      </c>
      <c r="D34" s="43" t="s">
        <v>273</v>
      </c>
      <c r="E34" s="43">
        <v>60223722</v>
      </c>
      <c r="F34" s="39"/>
      <c r="G34" s="43">
        <v>65</v>
      </c>
      <c r="H34" s="43">
        <v>66.5</v>
      </c>
      <c r="I34" s="43">
        <v>131.5</v>
      </c>
      <c r="J34" s="40">
        <f t="shared" si="0"/>
        <v>39.449999999999996</v>
      </c>
      <c r="K34" s="40">
        <v>71.4</v>
      </c>
      <c r="L34" s="41">
        <f t="shared" si="1"/>
        <v>28.560000000000002</v>
      </c>
      <c r="M34" s="42">
        <f t="shared" si="2"/>
        <v>68.00999999999999</v>
      </c>
    </row>
    <row r="35" spans="1:13" s="133" customFormat="1" ht="27" customHeight="1">
      <c r="A35" s="38">
        <v>33</v>
      </c>
      <c r="B35" s="43" t="s">
        <v>35</v>
      </c>
      <c r="C35" s="43" t="s">
        <v>11</v>
      </c>
      <c r="D35" s="43" t="s">
        <v>274</v>
      </c>
      <c r="E35" s="43">
        <v>60208121</v>
      </c>
      <c r="F35" s="39"/>
      <c r="G35" s="43">
        <v>50</v>
      </c>
      <c r="H35" s="43">
        <v>78</v>
      </c>
      <c r="I35" s="43">
        <v>128</v>
      </c>
      <c r="J35" s="40">
        <f t="shared" si="0"/>
        <v>38.4</v>
      </c>
      <c r="K35" s="40">
        <v>77.2</v>
      </c>
      <c r="L35" s="41">
        <f t="shared" si="1"/>
        <v>30.880000000000003</v>
      </c>
      <c r="M35" s="42">
        <f t="shared" si="2"/>
        <v>69.28</v>
      </c>
    </row>
    <row r="36" spans="9:13" s="134" customFormat="1" ht="12">
      <c r="I36" s="135"/>
      <c r="J36" s="135"/>
      <c r="K36" s="135"/>
      <c r="L36" s="135"/>
      <c r="M36" s="135"/>
    </row>
  </sheetData>
  <sheetProtection/>
  <mergeCells count="1">
    <mergeCell ref="A1:M1"/>
  </mergeCells>
  <printOptions horizontalCentered="1" verticalCentered="1"/>
  <pageMargins left="0.16" right="0.16" top="0.41" bottom="0.41" header="0.51" footer="0.5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zoomScaleSheetLayoutView="100" zoomScalePageLayoutView="0" workbookViewId="0" topLeftCell="A28">
      <selection activeCell="B26" sqref="B26"/>
    </sheetView>
  </sheetViews>
  <sheetFormatPr defaultColWidth="9.00390625" defaultRowHeight="14.25"/>
  <cols>
    <col min="1" max="1" width="4.375" style="8" customWidth="1"/>
    <col min="2" max="2" width="23.00390625" style="8" customWidth="1"/>
    <col min="3" max="3" width="22.00390625" style="8" customWidth="1"/>
    <col min="4" max="4" width="9.00390625" style="8" customWidth="1"/>
    <col min="5" max="5" width="10.00390625" style="8" customWidth="1"/>
    <col min="6" max="6" width="6.50390625" style="8" customWidth="1"/>
    <col min="7" max="8" width="8.50390625" style="8" customWidth="1"/>
    <col min="9" max="13" width="8.50390625" style="9" customWidth="1"/>
    <col min="14" max="16384" width="9.00390625" style="8" customWidth="1"/>
  </cols>
  <sheetData>
    <row r="1" spans="1:13" ht="24.75" customHeight="1">
      <c r="A1" s="210" t="s">
        <v>40</v>
      </c>
      <c r="B1" s="211"/>
      <c r="C1" s="211"/>
      <c r="D1" s="211"/>
      <c r="E1" s="211"/>
      <c r="F1" s="212"/>
      <c r="G1" s="212"/>
      <c r="H1" s="212"/>
      <c r="I1" s="213"/>
      <c r="J1" s="213"/>
      <c r="K1" s="213"/>
      <c r="L1" s="213"/>
      <c r="M1" s="213"/>
    </row>
    <row r="2" spans="1:13" ht="28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13" t="s">
        <v>116</v>
      </c>
      <c r="H2" s="13" t="s">
        <v>117</v>
      </c>
      <c r="I2" s="13" t="s">
        <v>118</v>
      </c>
      <c r="J2" s="7" t="s">
        <v>7</v>
      </c>
      <c r="K2" s="7" t="s">
        <v>8</v>
      </c>
      <c r="L2" s="7" t="s">
        <v>9</v>
      </c>
      <c r="M2" s="7" t="s">
        <v>10</v>
      </c>
    </row>
    <row r="3" spans="1:13" s="160" customFormat="1" ht="27.75" customHeight="1">
      <c r="A3" s="44">
        <v>1</v>
      </c>
      <c r="B3" s="48" t="s">
        <v>26</v>
      </c>
      <c r="C3" s="48" t="s">
        <v>266</v>
      </c>
      <c r="D3" s="48" t="s">
        <v>265</v>
      </c>
      <c r="E3" s="48">
        <v>60226606</v>
      </c>
      <c r="F3" s="23" t="s">
        <v>845</v>
      </c>
      <c r="G3" s="48">
        <v>75</v>
      </c>
      <c r="H3" s="48">
        <v>71</v>
      </c>
      <c r="I3" s="48">
        <v>146</v>
      </c>
      <c r="J3" s="45">
        <f>I3/2*0.6</f>
        <v>43.8</v>
      </c>
      <c r="K3" s="46">
        <v>78.3</v>
      </c>
      <c r="L3" s="47">
        <f>K3*0.4</f>
        <v>31.32</v>
      </c>
      <c r="M3" s="45">
        <f>J3+L3</f>
        <v>75.12</v>
      </c>
    </row>
    <row r="4" spans="1:13" s="160" customFormat="1" ht="27.75" customHeight="1">
      <c r="A4" s="44">
        <v>2</v>
      </c>
      <c r="B4" s="48" t="s">
        <v>26</v>
      </c>
      <c r="C4" s="48" t="s">
        <v>266</v>
      </c>
      <c r="D4" s="48" t="s">
        <v>267</v>
      </c>
      <c r="E4" s="48">
        <v>60208522</v>
      </c>
      <c r="F4" s="23" t="s">
        <v>845</v>
      </c>
      <c r="G4" s="48">
        <v>71</v>
      </c>
      <c r="H4" s="48">
        <v>73</v>
      </c>
      <c r="I4" s="48">
        <v>144</v>
      </c>
      <c r="J4" s="45">
        <f aca="true" t="shared" si="0" ref="J4:J34">I4/2*0.6</f>
        <v>43.199999999999996</v>
      </c>
      <c r="K4" s="46">
        <v>75.64</v>
      </c>
      <c r="L4" s="47">
        <f aca="true" t="shared" si="1" ref="L4:L34">K4*0.4</f>
        <v>30.256</v>
      </c>
      <c r="M4" s="45">
        <f aca="true" t="shared" si="2" ref="M4:M34">J4+L4</f>
        <v>73.45599999999999</v>
      </c>
    </row>
    <row r="5" spans="1:13" s="160" customFormat="1" ht="27.75" customHeight="1">
      <c r="A5" s="44">
        <v>3</v>
      </c>
      <c r="B5" s="48" t="s">
        <v>26</v>
      </c>
      <c r="C5" s="48" t="s">
        <v>266</v>
      </c>
      <c r="D5" s="48" t="s">
        <v>268</v>
      </c>
      <c r="E5" s="48">
        <v>60206226</v>
      </c>
      <c r="F5" s="23" t="s">
        <v>845</v>
      </c>
      <c r="G5" s="48">
        <v>62</v>
      </c>
      <c r="H5" s="48">
        <v>80.5</v>
      </c>
      <c r="I5" s="48">
        <v>142.5</v>
      </c>
      <c r="J5" s="45">
        <f t="shared" si="0"/>
        <v>42.75</v>
      </c>
      <c r="K5" s="46">
        <v>79.16</v>
      </c>
      <c r="L5" s="47">
        <f t="shared" si="1"/>
        <v>31.664</v>
      </c>
      <c r="M5" s="45">
        <f t="shared" si="2"/>
        <v>74.414</v>
      </c>
    </row>
    <row r="6" spans="1:13" s="160" customFormat="1" ht="27.75" customHeight="1">
      <c r="A6" s="44">
        <v>4</v>
      </c>
      <c r="B6" s="48" t="s">
        <v>26</v>
      </c>
      <c r="C6" s="48" t="s">
        <v>266</v>
      </c>
      <c r="D6" s="48" t="s">
        <v>269</v>
      </c>
      <c r="E6" s="48">
        <v>60215027</v>
      </c>
      <c r="F6" s="23" t="s">
        <v>845</v>
      </c>
      <c r="G6" s="48">
        <v>65</v>
      </c>
      <c r="H6" s="48">
        <v>76</v>
      </c>
      <c r="I6" s="48">
        <v>141</v>
      </c>
      <c r="J6" s="45">
        <f t="shared" si="0"/>
        <v>42.3</v>
      </c>
      <c r="K6" s="46">
        <v>77.78</v>
      </c>
      <c r="L6" s="47">
        <f t="shared" si="1"/>
        <v>31.112000000000002</v>
      </c>
      <c r="M6" s="45">
        <f t="shared" si="2"/>
        <v>73.412</v>
      </c>
    </row>
    <row r="7" spans="1:13" s="160" customFormat="1" ht="27.75" customHeight="1">
      <c r="A7" s="44">
        <v>5</v>
      </c>
      <c r="B7" s="48" t="s">
        <v>26</v>
      </c>
      <c r="C7" s="48" t="s">
        <v>266</v>
      </c>
      <c r="D7" s="48" t="s">
        <v>270</v>
      </c>
      <c r="E7" s="48">
        <v>60208319</v>
      </c>
      <c r="F7" s="23" t="s">
        <v>845</v>
      </c>
      <c r="G7" s="48">
        <v>69</v>
      </c>
      <c r="H7" s="48">
        <v>69.5</v>
      </c>
      <c r="I7" s="48">
        <v>138.5</v>
      </c>
      <c r="J7" s="45">
        <f t="shared" si="0"/>
        <v>41.55</v>
      </c>
      <c r="K7" s="46">
        <v>84.8</v>
      </c>
      <c r="L7" s="47">
        <f t="shared" si="1"/>
        <v>33.92</v>
      </c>
      <c r="M7" s="45">
        <f t="shared" si="2"/>
        <v>75.47</v>
      </c>
    </row>
    <row r="8" spans="1:13" s="160" customFormat="1" ht="27.75" customHeight="1">
      <c r="A8" s="44">
        <v>6</v>
      </c>
      <c r="B8" s="48" t="s">
        <v>26</v>
      </c>
      <c r="C8" s="48" t="s">
        <v>266</v>
      </c>
      <c r="D8" s="48" t="s">
        <v>271</v>
      </c>
      <c r="E8" s="48">
        <v>60221612</v>
      </c>
      <c r="F8" s="23" t="s">
        <v>845</v>
      </c>
      <c r="G8" s="48">
        <v>64</v>
      </c>
      <c r="H8" s="48">
        <v>71.5</v>
      </c>
      <c r="I8" s="48">
        <v>135.5</v>
      </c>
      <c r="J8" s="45">
        <f t="shared" si="0"/>
        <v>40.65</v>
      </c>
      <c r="K8" s="46">
        <v>79.2</v>
      </c>
      <c r="L8" s="47">
        <f t="shared" si="1"/>
        <v>31.680000000000003</v>
      </c>
      <c r="M8" s="45">
        <f t="shared" si="2"/>
        <v>72.33</v>
      </c>
    </row>
    <row r="9" spans="1:13" s="160" customFormat="1" ht="27.75" customHeight="1">
      <c r="A9" s="44">
        <v>7</v>
      </c>
      <c r="B9" s="48" t="s">
        <v>287</v>
      </c>
      <c r="C9" s="48" t="s">
        <v>15</v>
      </c>
      <c r="D9" s="48" t="s">
        <v>42</v>
      </c>
      <c r="E9" s="48">
        <v>60208204</v>
      </c>
      <c r="F9" s="23" t="s">
        <v>845</v>
      </c>
      <c r="G9" s="48">
        <v>65</v>
      </c>
      <c r="H9" s="48">
        <v>60.5</v>
      </c>
      <c r="I9" s="48">
        <v>125.5</v>
      </c>
      <c r="J9" s="45">
        <f t="shared" si="0"/>
        <v>37.65</v>
      </c>
      <c r="K9" s="46">
        <v>85.12</v>
      </c>
      <c r="L9" s="47">
        <f t="shared" si="1"/>
        <v>34.048</v>
      </c>
      <c r="M9" s="45">
        <f t="shared" si="2"/>
        <v>71.69800000000001</v>
      </c>
    </row>
    <row r="10" spans="1:13" s="160" customFormat="1" ht="27.75" customHeight="1">
      <c r="A10" s="44">
        <v>8</v>
      </c>
      <c r="B10" s="48" t="s">
        <v>287</v>
      </c>
      <c r="C10" s="48" t="s">
        <v>15</v>
      </c>
      <c r="D10" s="48" t="s">
        <v>288</v>
      </c>
      <c r="E10" s="48">
        <v>60211802</v>
      </c>
      <c r="F10" s="23" t="s">
        <v>845</v>
      </c>
      <c r="G10" s="48">
        <v>46</v>
      </c>
      <c r="H10" s="48">
        <v>65</v>
      </c>
      <c r="I10" s="48">
        <v>111</v>
      </c>
      <c r="J10" s="45">
        <f t="shared" si="0"/>
        <v>33.3</v>
      </c>
      <c r="K10" s="46">
        <v>76</v>
      </c>
      <c r="L10" s="47">
        <f t="shared" si="1"/>
        <v>30.400000000000002</v>
      </c>
      <c r="M10" s="45">
        <f t="shared" si="2"/>
        <v>63.7</v>
      </c>
    </row>
    <row r="11" spans="1:13" s="160" customFormat="1" ht="27.75" customHeight="1">
      <c r="A11" s="44">
        <v>9</v>
      </c>
      <c r="B11" s="48" t="s">
        <v>287</v>
      </c>
      <c r="C11" s="48" t="s">
        <v>14</v>
      </c>
      <c r="D11" s="48" t="s">
        <v>289</v>
      </c>
      <c r="E11" s="48">
        <v>60228325</v>
      </c>
      <c r="F11" s="23" t="s">
        <v>845</v>
      </c>
      <c r="G11" s="48">
        <v>67</v>
      </c>
      <c r="H11" s="48">
        <v>78.5</v>
      </c>
      <c r="I11" s="48">
        <v>145.5</v>
      </c>
      <c r="J11" s="45">
        <f t="shared" si="0"/>
        <v>43.65</v>
      </c>
      <c r="K11" s="46">
        <v>75.82</v>
      </c>
      <c r="L11" s="47">
        <f t="shared" si="1"/>
        <v>30.328</v>
      </c>
      <c r="M11" s="45">
        <f t="shared" si="2"/>
        <v>73.978</v>
      </c>
    </row>
    <row r="12" spans="1:13" s="160" customFormat="1" ht="27.75" customHeight="1">
      <c r="A12" s="44">
        <v>10</v>
      </c>
      <c r="B12" s="48" t="s">
        <v>287</v>
      </c>
      <c r="C12" s="48" t="s">
        <v>14</v>
      </c>
      <c r="D12" s="48" t="s">
        <v>290</v>
      </c>
      <c r="E12" s="48">
        <v>60226004</v>
      </c>
      <c r="F12" s="23" t="s">
        <v>845</v>
      </c>
      <c r="G12" s="48">
        <v>69</v>
      </c>
      <c r="H12" s="48">
        <v>73</v>
      </c>
      <c r="I12" s="48">
        <v>142</v>
      </c>
      <c r="J12" s="45">
        <f t="shared" si="0"/>
        <v>42.6</v>
      </c>
      <c r="K12" s="46">
        <v>82</v>
      </c>
      <c r="L12" s="47">
        <f t="shared" si="1"/>
        <v>32.800000000000004</v>
      </c>
      <c r="M12" s="45">
        <f t="shared" si="2"/>
        <v>75.4</v>
      </c>
    </row>
    <row r="13" spans="1:13" s="160" customFormat="1" ht="27.75" customHeight="1">
      <c r="A13" s="44">
        <v>11</v>
      </c>
      <c r="B13" s="48" t="s">
        <v>287</v>
      </c>
      <c r="C13" s="48" t="s">
        <v>14</v>
      </c>
      <c r="D13" s="48" t="s">
        <v>177</v>
      </c>
      <c r="E13" s="48">
        <v>60224619</v>
      </c>
      <c r="F13" s="23" t="s">
        <v>845</v>
      </c>
      <c r="G13" s="48">
        <v>63</v>
      </c>
      <c r="H13" s="48">
        <v>75.5</v>
      </c>
      <c r="I13" s="48">
        <v>138.5</v>
      </c>
      <c r="J13" s="45">
        <f t="shared" si="0"/>
        <v>41.55</v>
      </c>
      <c r="K13" s="46">
        <v>79.32</v>
      </c>
      <c r="L13" s="47">
        <f t="shared" si="1"/>
        <v>31.727999999999998</v>
      </c>
      <c r="M13" s="45">
        <f t="shared" si="2"/>
        <v>73.27799999999999</v>
      </c>
    </row>
    <row r="14" spans="1:13" s="160" customFormat="1" ht="27.75" customHeight="1">
      <c r="A14" s="44">
        <v>12</v>
      </c>
      <c r="B14" s="48" t="s">
        <v>291</v>
      </c>
      <c r="C14" s="48" t="s">
        <v>17</v>
      </c>
      <c r="D14" s="48" t="s">
        <v>23</v>
      </c>
      <c r="E14" s="48">
        <v>60222524</v>
      </c>
      <c r="F14" s="23" t="s">
        <v>845</v>
      </c>
      <c r="G14" s="48">
        <v>77</v>
      </c>
      <c r="H14" s="48">
        <v>65.5</v>
      </c>
      <c r="I14" s="48">
        <v>142.5</v>
      </c>
      <c r="J14" s="45">
        <f t="shared" si="0"/>
        <v>42.75</v>
      </c>
      <c r="K14" s="46">
        <v>78.8</v>
      </c>
      <c r="L14" s="47">
        <f t="shared" si="1"/>
        <v>31.52</v>
      </c>
      <c r="M14" s="45">
        <f t="shared" si="2"/>
        <v>74.27</v>
      </c>
    </row>
    <row r="15" spans="1:13" s="160" customFormat="1" ht="27.75" customHeight="1">
      <c r="A15" s="44">
        <v>13</v>
      </c>
      <c r="B15" s="48" t="s">
        <v>291</v>
      </c>
      <c r="C15" s="48" t="s">
        <v>17</v>
      </c>
      <c r="D15" s="48" t="s">
        <v>292</v>
      </c>
      <c r="E15" s="48">
        <v>60209122</v>
      </c>
      <c r="F15" s="23" t="s">
        <v>845</v>
      </c>
      <c r="G15" s="48">
        <v>59</v>
      </c>
      <c r="H15" s="48">
        <v>76</v>
      </c>
      <c r="I15" s="48">
        <v>135</v>
      </c>
      <c r="J15" s="45">
        <f t="shared" si="0"/>
        <v>40.5</v>
      </c>
      <c r="K15" s="46">
        <v>76.4</v>
      </c>
      <c r="L15" s="47">
        <f t="shared" si="1"/>
        <v>30.560000000000002</v>
      </c>
      <c r="M15" s="45">
        <f t="shared" si="2"/>
        <v>71.06</v>
      </c>
    </row>
    <row r="16" spans="1:13" s="160" customFormat="1" ht="27.75" customHeight="1">
      <c r="A16" s="44">
        <v>14</v>
      </c>
      <c r="B16" s="48" t="s">
        <v>291</v>
      </c>
      <c r="C16" s="48" t="s">
        <v>17</v>
      </c>
      <c r="D16" s="48" t="s">
        <v>293</v>
      </c>
      <c r="E16" s="48">
        <v>60208108</v>
      </c>
      <c r="F16" s="23" t="s">
        <v>845</v>
      </c>
      <c r="G16" s="48">
        <v>67</v>
      </c>
      <c r="H16" s="48">
        <v>67</v>
      </c>
      <c r="I16" s="48">
        <v>134</v>
      </c>
      <c r="J16" s="45">
        <f t="shared" si="0"/>
        <v>40.199999999999996</v>
      </c>
      <c r="K16" s="46">
        <v>76.2</v>
      </c>
      <c r="L16" s="47">
        <f t="shared" si="1"/>
        <v>30.480000000000004</v>
      </c>
      <c r="M16" s="45">
        <f t="shared" si="2"/>
        <v>70.68</v>
      </c>
    </row>
    <row r="17" spans="1:13" s="160" customFormat="1" ht="27.75" customHeight="1">
      <c r="A17" s="44">
        <v>15</v>
      </c>
      <c r="B17" s="48" t="s">
        <v>291</v>
      </c>
      <c r="C17" s="48" t="s">
        <v>18</v>
      </c>
      <c r="D17" s="48" t="s">
        <v>294</v>
      </c>
      <c r="E17" s="48">
        <v>60216830</v>
      </c>
      <c r="F17" s="23" t="s">
        <v>845</v>
      </c>
      <c r="G17" s="48">
        <v>64</v>
      </c>
      <c r="H17" s="48">
        <v>78</v>
      </c>
      <c r="I17" s="48">
        <v>142</v>
      </c>
      <c r="J17" s="45">
        <f t="shared" si="0"/>
        <v>42.6</v>
      </c>
      <c r="K17" s="46">
        <v>77.8</v>
      </c>
      <c r="L17" s="47">
        <f t="shared" si="1"/>
        <v>31.12</v>
      </c>
      <c r="M17" s="45">
        <f t="shared" si="2"/>
        <v>73.72</v>
      </c>
    </row>
    <row r="18" spans="1:13" s="160" customFormat="1" ht="27.75" customHeight="1">
      <c r="A18" s="44">
        <v>16</v>
      </c>
      <c r="B18" s="48" t="s">
        <v>291</v>
      </c>
      <c r="C18" s="48" t="s">
        <v>18</v>
      </c>
      <c r="D18" s="48" t="s">
        <v>295</v>
      </c>
      <c r="E18" s="48">
        <v>60211614</v>
      </c>
      <c r="F18" s="23" t="s">
        <v>845</v>
      </c>
      <c r="G18" s="48">
        <v>57</v>
      </c>
      <c r="H18" s="48">
        <v>78.5</v>
      </c>
      <c r="I18" s="48">
        <v>135.5</v>
      </c>
      <c r="J18" s="45">
        <f t="shared" si="0"/>
        <v>40.65</v>
      </c>
      <c r="K18" s="46">
        <v>72.7</v>
      </c>
      <c r="L18" s="47">
        <f t="shared" si="1"/>
        <v>29.080000000000002</v>
      </c>
      <c r="M18" s="45">
        <f t="shared" si="2"/>
        <v>69.73</v>
      </c>
    </row>
    <row r="19" spans="1:13" s="160" customFormat="1" ht="27.75" customHeight="1">
      <c r="A19" s="44">
        <v>17</v>
      </c>
      <c r="B19" s="48" t="s">
        <v>291</v>
      </c>
      <c r="C19" s="48" t="s">
        <v>18</v>
      </c>
      <c r="D19" s="48" t="s">
        <v>296</v>
      </c>
      <c r="E19" s="48">
        <v>60220407</v>
      </c>
      <c r="F19" s="23" t="s">
        <v>845</v>
      </c>
      <c r="G19" s="48">
        <v>66</v>
      </c>
      <c r="H19" s="48">
        <v>69</v>
      </c>
      <c r="I19" s="48">
        <v>135</v>
      </c>
      <c r="J19" s="45">
        <f t="shared" si="0"/>
        <v>40.5</v>
      </c>
      <c r="K19" s="46">
        <v>77</v>
      </c>
      <c r="L19" s="47">
        <f t="shared" si="1"/>
        <v>30.8</v>
      </c>
      <c r="M19" s="45">
        <f t="shared" si="2"/>
        <v>71.3</v>
      </c>
    </row>
    <row r="20" spans="1:13" s="160" customFormat="1" ht="27.75" customHeight="1">
      <c r="A20" s="44">
        <v>18</v>
      </c>
      <c r="B20" s="48" t="s">
        <v>298</v>
      </c>
      <c r="C20" s="48" t="s">
        <v>15</v>
      </c>
      <c r="D20" s="48" t="s">
        <v>297</v>
      </c>
      <c r="E20" s="48">
        <v>60216801</v>
      </c>
      <c r="F20" s="23" t="s">
        <v>845</v>
      </c>
      <c r="G20" s="48">
        <v>61</v>
      </c>
      <c r="H20" s="48">
        <v>69.5</v>
      </c>
      <c r="I20" s="48">
        <v>130.5</v>
      </c>
      <c r="J20" s="45">
        <f t="shared" si="0"/>
        <v>39.15</v>
      </c>
      <c r="K20" s="46">
        <v>83.12</v>
      </c>
      <c r="L20" s="47">
        <f t="shared" si="1"/>
        <v>33.248000000000005</v>
      </c>
      <c r="M20" s="45">
        <f t="shared" si="2"/>
        <v>72.398</v>
      </c>
    </row>
    <row r="21" spans="1:13" s="160" customFormat="1" ht="27.75" customHeight="1">
      <c r="A21" s="44">
        <v>19</v>
      </c>
      <c r="B21" s="48" t="s">
        <v>298</v>
      </c>
      <c r="C21" s="48" t="s">
        <v>15</v>
      </c>
      <c r="D21" s="48" t="s">
        <v>48</v>
      </c>
      <c r="E21" s="48">
        <v>60211311</v>
      </c>
      <c r="F21" s="23" t="s">
        <v>845</v>
      </c>
      <c r="G21" s="48">
        <v>54</v>
      </c>
      <c r="H21" s="48">
        <v>56</v>
      </c>
      <c r="I21" s="48">
        <v>110</v>
      </c>
      <c r="J21" s="45">
        <f t="shared" si="0"/>
        <v>33</v>
      </c>
      <c r="K21" s="46">
        <v>71.9</v>
      </c>
      <c r="L21" s="47">
        <f t="shared" si="1"/>
        <v>28.760000000000005</v>
      </c>
      <c r="M21" s="45">
        <f t="shared" si="2"/>
        <v>61.760000000000005</v>
      </c>
    </row>
    <row r="22" spans="1:13" s="160" customFormat="1" ht="27.75" customHeight="1">
      <c r="A22" s="44">
        <v>20</v>
      </c>
      <c r="B22" s="48" t="s">
        <v>298</v>
      </c>
      <c r="C22" s="48" t="s">
        <v>15</v>
      </c>
      <c r="D22" s="48" t="s">
        <v>299</v>
      </c>
      <c r="E22" s="48">
        <v>60224416</v>
      </c>
      <c r="F22" s="23" t="s">
        <v>845</v>
      </c>
      <c r="G22" s="48">
        <v>46</v>
      </c>
      <c r="H22" s="48">
        <v>63.5</v>
      </c>
      <c r="I22" s="48">
        <v>109.5</v>
      </c>
      <c r="J22" s="45">
        <f t="shared" si="0"/>
        <v>32.85</v>
      </c>
      <c r="K22" s="46">
        <v>78.9</v>
      </c>
      <c r="L22" s="47">
        <f t="shared" si="1"/>
        <v>31.560000000000002</v>
      </c>
      <c r="M22" s="45">
        <f t="shared" si="2"/>
        <v>64.41</v>
      </c>
    </row>
    <row r="23" spans="1:13" s="160" customFormat="1" ht="27.75" customHeight="1">
      <c r="A23" s="44">
        <v>21</v>
      </c>
      <c r="B23" s="48" t="s">
        <v>301</v>
      </c>
      <c r="C23" s="48" t="s">
        <v>15</v>
      </c>
      <c r="D23" s="48" t="s">
        <v>300</v>
      </c>
      <c r="E23" s="48">
        <v>60222204</v>
      </c>
      <c r="F23" s="23" t="s">
        <v>845</v>
      </c>
      <c r="G23" s="48">
        <v>58</v>
      </c>
      <c r="H23" s="48">
        <v>72.5</v>
      </c>
      <c r="I23" s="48">
        <v>130.5</v>
      </c>
      <c r="J23" s="45">
        <f t="shared" si="0"/>
        <v>39.15</v>
      </c>
      <c r="K23" s="46">
        <v>77.72</v>
      </c>
      <c r="L23" s="47">
        <f t="shared" si="1"/>
        <v>31.088</v>
      </c>
      <c r="M23" s="45">
        <f t="shared" si="2"/>
        <v>70.238</v>
      </c>
    </row>
    <row r="24" spans="1:13" s="160" customFormat="1" ht="27.75" customHeight="1">
      <c r="A24" s="44">
        <v>22</v>
      </c>
      <c r="B24" s="48" t="s">
        <v>301</v>
      </c>
      <c r="C24" s="48" t="s">
        <v>15</v>
      </c>
      <c r="D24" s="48" t="s">
        <v>90</v>
      </c>
      <c r="E24" s="48">
        <v>60227425</v>
      </c>
      <c r="F24" s="23" t="s">
        <v>845</v>
      </c>
      <c r="G24" s="48">
        <v>67</v>
      </c>
      <c r="H24" s="48">
        <v>61.5</v>
      </c>
      <c r="I24" s="48">
        <v>128.5</v>
      </c>
      <c r="J24" s="45">
        <f t="shared" si="0"/>
        <v>38.55</v>
      </c>
      <c r="K24" s="46">
        <v>77.14</v>
      </c>
      <c r="L24" s="47">
        <f t="shared" si="1"/>
        <v>30.856</v>
      </c>
      <c r="M24" s="45">
        <f t="shared" si="2"/>
        <v>69.406</v>
      </c>
    </row>
    <row r="25" spans="1:13" s="160" customFormat="1" ht="27.75" customHeight="1">
      <c r="A25" s="44">
        <v>23</v>
      </c>
      <c r="B25" s="48" t="s">
        <v>301</v>
      </c>
      <c r="C25" s="48" t="s">
        <v>15</v>
      </c>
      <c r="D25" s="48" t="s">
        <v>302</v>
      </c>
      <c r="E25" s="48">
        <v>60226822</v>
      </c>
      <c r="F25" s="23" t="s">
        <v>845</v>
      </c>
      <c r="G25" s="48">
        <v>52</v>
      </c>
      <c r="H25" s="48">
        <v>71</v>
      </c>
      <c r="I25" s="48">
        <v>123</v>
      </c>
      <c r="J25" s="45">
        <f t="shared" si="0"/>
        <v>36.9</v>
      </c>
      <c r="K25" s="46">
        <v>74.6</v>
      </c>
      <c r="L25" s="47">
        <f t="shared" si="1"/>
        <v>29.84</v>
      </c>
      <c r="M25" s="45">
        <f t="shared" si="2"/>
        <v>66.74</v>
      </c>
    </row>
    <row r="26" spans="1:13" s="160" customFormat="1" ht="27.75" customHeight="1">
      <c r="A26" s="44">
        <v>24</v>
      </c>
      <c r="B26" s="48" t="s">
        <v>304</v>
      </c>
      <c r="C26" s="48" t="s">
        <v>14</v>
      </c>
      <c r="D26" s="48" t="s">
        <v>303</v>
      </c>
      <c r="E26" s="48">
        <v>60220202</v>
      </c>
      <c r="F26" s="23" t="s">
        <v>845</v>
      </c>
      <c r="G26" s="48">
        <v>61</v>
      </c>
      <c r="H26" s="48">
        <v>70</v>
      </c>
      <c r="I26" s="48">
        <v>131</v>
      </c>
      <c r="J26" s="45">
        <f t="shared" si="0"/>
        <v>39.3</v>
      </c>
      <c r="K26" s="46">
        <v>75.4</v>
      </c>
      <c r="L26" s="47">
        <f t="shared" si="1"/>
        <v>30.160000000000004</v>
      </c>
      <c r="M26" s="45">
        <f t="shared" si="2"/>
        <v>69.46000000000001</v>
      </c>
    </row>
    <row r="27" spans="1:13" s="160" customFormat="1" ht="27.75" customHeight="1">
      <c r="A27" s="44">
        <v>25</v>
      </c>
      <c r="B27" s="48" t="s">
        <v>304</v>
      </c>
      <c r="C27" s="48" t="s">
        <v>14</v>
      </c>
      <c r="D27" s="48" t="s">
        <v>305</v>
      </c>
      <c r="E27" s="48">
        <v>60208020</v>
      </c>
      <c r="F27" s="23" t="s">
        <v>845</v>
      </c>
      <c r="G27" s="48">
        <v>59</v>
      </c>
      <c r="H27" s="48">
        <v>61</v>
      </c>
      <c r="I27" s="48">
        <v>120</v>
      </c>
      <c r="J27" s="45">
        <f t="shared" si="0"/>
        <v>36</v>
      </c>
      <c r="K27" s="46">
        <v>76.2</v>
      </c>
      <c r="L27" s="47">
        <f t="shared" si="1"/>
        <v>30.480000000000004</v>
      </c>
      <c r="M27" s="45">
        <f t="shared" si="2"/>
        <v>66.48</v>
      </c>
    </row>
    <row r="28" spans="1:13" s="160" customFormat="1" ht="27.75" customHeight="1">
      <c r="A28" s="44">
        <v>26</v>
      </c>
      <c r="B28" s="48" t="s">
        <v>304</v>
      </c>
      <c r="C28" s="48" t="s">
        <v>14</v>
      </c>
      <c r="D28" s="48" t="s">
        <v>306</v>
      </c>
      <c r="E28" s="48">
        <v>60221524</v>
      </c>
      <c r="F28" s="23" t="s">
        <v>845</v>
      </c>
      <c r="G28" s="48">
        <v>53</v>
      </c>
      <c r="H28" s="48">
        <v>52.5</v>
      </c>
      <c r="I28" s="48">
        <v>105.5</v>
      </c>
      <c r="J28" s="45">
        <f t="shared" si="0"/>
        <v>31.65</v>
      </c>
      <c r="K28" s="46">
        <v>59</v>
      </c>
      <c r="L28" s="47">
        <f t="shared" si="1"/>
        <v>23.6</v>
      </c>
      <c r="M28" s="45">
        <f t="shared" si="2"/>
        <v>55.25</v>
      </c>
    </row>
    <row r="29" spans="1:13" s="160" customFormat="1" ht="27.75" customHeight="1">
      <c r="A29" s="44">
        <v>27</v>
      </c>
      <c r="B29" s="48" t="s">
        <v>304</v>
      </c>
      <c r="C29" s="48" t="s">
        <v>15</v>
      </c>
      <c r="D29" s="48" t="s">
        <v>307</v>
      </c>
      <c r="E29" s="48">
        <v>60227125</v>
      </c>
      <c r="F29" s="23" t="s">
        <v>845</v>
      </c>
      <c r="G29" s="48">
        <v>61</v>
      </c>
      <c r="H29" s="48">
        <v>62.5</v>
      </c>
      <c r="I29" s="48">
        <v>123.5</v>
      </c>
      <c r="J29" s="45">
        <f t="shared" si="0"/>
        <v>37.05</v>
      </c>
      <c r="K29" s="46">
        <v>84.8</v>
      </c>
      <c r="L29" s="47">
        <f t="shared" si="1"/>
        <v>33.92</v>
      </c>
      <c r="M29" s="45">
        <f t="shared" si="2"/>
        <v>70.97</v>
      </c>
    </row>
    <row r="30" spans="1:13" s="160" customFormat="1" ht="27.75" customHeight="1">
      <c r="A30" s="44">
        <v>28</v>
      </c>
      <c r="B30" s="48" t="s">
        <v>304</v>
      </c>
      <c r="C30" s="48" t="s">
        <v>15</v>
      </c>
      <c r="D30" s="48" t="s">
        <v>308</v>
      </c>
      <c r="E30" s="48">
        <v>60212823</v>
      </c>
      <c r="F30" s="23" t="s">
        <v>845</v>
      </c>
      <c r="G30" s="48">
        <v>51</v>
      </c>
      <c r="H30" s="48">
        <v>69.5</v>
      </c>
      <c r="I30" s="48">
        <v>120.5</v>
      </c>
      <c r="J30" s="45">
        <f t="shared" si="0"/>
        <v>36.15</v>
      </c>
      <c r="K30" s="46">
        <v>73.22</v>
      </c>
      <c r="L30" s="47">
        <f t="shared" si="1"/>
        <v>29.288</v>
      </c>
      <c r="M30" s="45">
        <f t="shared" si="2"/>
        <v>65.438</v>
      </c>
    </row>
    <row r="31" spans="1:13" s="160" customFormat="1" ht="27.75" customHeight="1">
      <c r="A31" s="44">
        <v>29</v>
      </c>
      <c r="B31" s="48" t="s">
        <v>304</v>
      </c>
      <c r="C31" s="48" t="s">
        <v>15</v>
      </c>
      <c r="D31" s="48" t="s">
        <v>309</v>
      </c>
      <c r="E31" s="48">
        <v>60221201</v>
      </c>
      <c r="F31" s="23" t="s">
        <v>845</v>
      </c>
      <c r="G31" s="48">
        <v>49</v>
      </c>
      <c r="H31" s="48">
        <v>66.5</v>
      </c>
      <c r="I31" s="48">
        <v>115.5</v>
      </c>
      <c r="J31" s="45">
        <f t="shared" si="0"/>
        <v>34.65</v>
      </c>
      <c r="K31" s="46">
        <v>79.82</v>
      </c>
      <c r="L31" s="47">
        <f t="shared" si="1"/>
        <v>31.927999999999997</v>
      </c>
      <c r="M31" s="45">
        <f t="shared" si="2"/>
        <v>66.578</v>
      </c>
    </row>
    <row r="32" spans="1:13" s="160" customFormat="1" ht="27.75" customHeight="1">
      <c r="A32" s="44">
        <v>30</v>
      </c>
      <c r="B32" s="48" t="s">
        <v>310</v>
      </c>
      <c r="C32" s="48" t="s">
        <v>14</v>
      </c>
      <c r="D32" s="48" t="s">
        <v>230</v>
      </c>
      <c r="E32" s="48">
        <v>60207816</v>
      </c>
      <c r="F32" s="23" t="s">
        <v>845</v>
      </c>
      <c r="G32" s="48">
        <v>57</v>
      </c>
      <c r="H32" s="48">
        <v>78.5</v>
      </c>
      <c r="I32" s="48">
        <v>135.5</v>
      </c>
      <c r="J32" s="45">
        <f t="shared" si="0"/>
        <v>40.65</v>
      </c>
      <c r="K32" s="46">
        <v>74.32</v>
      </c>
      <c r="L32" s="47">
        <f t="shared" si="1"/>
        <v>29.727999999999998</v>
      </c>
      <c r="M32" s="45">
        <f t="shared" si="2"/>
        <v>70.378</v>
      </c>
    </row>
    <row r="33" spans="1:13" s="160" customFormat="1" ht="27.75" customHeight="1">
      <c r="A33" s="44">
        <v>31</v>
      </c>
      <c r="B33" s="48" t="s">
        <v>310</v>
      </c>
      <c r="C33" s="48" t="s">
        <v>14</v>
      </c>
      <c r="D33" s="48" t="s">
        <v>311</v>
      </c>
      <c r="E33" s="48">
        <v>60205726</v>
      </c>
      <c r="F33" s="23" t="s">
        <v>845</v>
      </c>
      <c r="G33" s="48">
        <v>61</v>
      </c>
      <c r="H33" s="48">
        <v>65</v>
      </c>
      <c r="I33" s="48">
        <v>126</v>
      </c>
      <c r="J33" s="45">
        <f t="shared" si="0"/>
        <v>37.8</v>
      </c>
      <c r="K33" s="46">
        <v>67.86</v>
      </c>
      <c r="L33" s="47">
        <f t="shared" si="1"/>
        <v>27.144000000000002</v>
      </c>
      <c r="M33" s="45">
        <f t="shared" si="2"/>
        <v>64.944</v>
      </c>
    </row>
    <row r="34" spans="1:13" s="160" customFormat="1" ht="27.75" customHeight="1">
      <c r="A34" s="44">
        <v>32</v>
      </c>
      <c r="B34" s="48" t="s">
        <v>310</v>
      </c>
      <c r="C34" s="48" t="s">
        <v>14</v>
      </c>
      <c r="D34" s="48" t="s">
        <v>312</v>
      </c>
      <c r="E34" s="48">
        <v>60207725</v>
      </c>
      <c r="F34" s="23" t="s">
        <v>845</v>
      </c>
      <c r="G34" s="48">
        <v>60</v>
      </c>
      <c r="H34" s="48">
        <v>62.5</v>
      </c>
      <c r="I34" s="48">
        <v>122.5</v>
      </c>
      <c r="J34" s="45">
        <f t="shared" si="0"/>
        <v>36.75</v>
      </c>
      <c r="K34" s="46">
        <v>83.4</v>
      </c>
      <c r="L34" s="47">
        <f t="shared" si="1"/>
        <v>33.36000000000001</v>
      </c>
      <c r="M34" s="45">
        <f t="shared" si="2"/>
        <v>70.11000000000001</v>
      </c>
    </row>
  </sheetData>
  <sheetProtection/>
  <mergeCells count="1">
    <mergeCell ref="A1:M1"/>
  </mergeCells>
  <printOptions horizontalCentered="1" verticalCentered="1"/>
  <pageMargins left="0.2" right="0.2" top="0.41" bottom="0.41" header="0.51" footer="0.5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9"/>
  <sheetViews>
    <sheetView zoomScaleSheetLayoutView="100" zoomScalePageLayoutView="0" workbookViewId="0" topLeftCell="A22">
      <selection activeCell="O33" sqref="O33"/>
    </sheetView>
  </sheetViews>
  <sheetFormatPr defaultColWidth="9.00390625" defaultRowHeight="14.25"/>
  <cols>
    <col min="1" max="1" width="3.875" style="8" customWidth="1"/>
    <col min="2" max="2" width="22.375" style="8" customWidth="1"/>
    <col min="3" max="3" width="18.25390625" style="8" customWidth="1"/>
    <col min="4" max="4" width="11.25390625" style="8" customWidth="1"/>
    <col min="5" max="5" width="10.25390625" style="8" customWidth="1"/>
    <col min="6" max="6" width="7.375" style="8" customWidth="1"/>
    <col min="7" max="8" width="8.00390625" style="8" customWidth="1"/>
    <col min="9" max="10" width="8.00390625" style="9" customWidth="1"/>
    <col min="11" max="11" width="8.00390625" style="146" customWidth="1"/>
    <col min="12" max="13" width="8.00390625" style="9" customWidth="1"/>
    <col min="14" max="16384" width="9.00390625" style="8" customWidth="1"/>
  </cols>
  <sheetData>
    <row r="1" spans="1:13" ht="34.5" customHeight="1">
      <c r="A1" s="210" t="s">
        <v>50</v>
      </c>
      <c r="B1" s="211"/>
      <c r="C1" s="211"/>
      <c r="D1" s="211"/>
      <c r="E1" s="211"/>
      <c r="F1" s="212"/>
      <c r="G1" s="212"/>
      <c r="H1" s="212"/>
      <c r="I1" s="213"/>
      <c r="J1" s="213"/>
      <c r="K1" s="213"/>
      <c r="L1" s="213"/>
      <c r="M1" s="213"/>
    </row>
    <row r="2" spans="1:13" ht="24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3" t="s">
        <v>116</v>
      </c>
      <c r="H2" s="13" t="s">
        <v>117</v>
      </c>
      <c r="I2" s="13" t="s">
        <v>118</v>
      </c>
      <c r="J2" s="7" t="s">
        <v>7</v>
      </c>
      <c r="K2" s="63" t="s">
        <v>8</v>
      </c>
      <c r="L2" s="2" t="s">
        <v>9</v>
      </c>
      <c r="M2" s="2" t="s">
        <v>51</v>
      </c>
    </row>
    <row r="3" spans="1:13" s="160" customFormat="1" ht="27.75" customHeight="1">
      <c r="A3" s="49">
        <v>1</v>
      </c>
      <c r="B3" s="48" t="s">
        <v>310</v>
      </c>
      <c r="C3" s="48" t="s">
        <v>314</v>
      </c>
      <c r="D3" s="48" t="s">
        <v>313</v>
      </c>
      <c r="E3" s="48">
        <v>60207126</v>
      </c>
      <c r="F3" s="30" t="s">
        <v>866</v>
      </c>
      <c r="G3" s="48">
        <v>71</v>
      </c>
      <c r="H3" s="48">
        <v>75.5</v>
      </c>
      <c r="I3" s="48">
        <v>146.5</v>
      </c>
      <c r="J3" s="47">
        <f>I3/2*0.6</f>
        <v>43.949999999999996</v>
      </c>
      <c r="K3" s="148">
        <v>82.3</v>
      </c>
      <c r="L3" s="47">
        <f>K3*0.4</f>
        <v>32.92</v>
      </c>
      <c r="M3" s="47">
        <f>J3+L3</f>
        <v>76.87</v>
      </c>
    </row>
    <row r="4" spans="1:13" s="160" customFormat="1" ht="27.75" customHeight="1">
      <c r="A4" s="49">
        <v>2</v>
      </c>
      <c r="B4" s="48" t="s">
        <v>310</v>
      </c>
      <c r="C4" s="48" t="s">
        <v>314</v>
      </c>
      <c r="D4" s="48" t="s">
        <v>22</v>
      </c>
      <c r="E4" s="48">
        <v>60223718</v>
      </c>
      <c r="F4" s="30" t="s">
        <v>866</v>
      </c>
      <c r="G4" s="48">
        <v>61</v>
      </c>
      <c r="H4" s="48">
        <v>78.5</v>
      </c>
      <c r="I4" s="48">
        <v>139.5</v>
      </c>
      <c r="J4" s="47">
        <f aca="true" t="shared" si="0" ref="J4:J35">I4/2*0.6</f>
        <v>41.85</v>
      </c>
      <c r="K4" s="148">
        <v>82.7</v>
      </c>
      <c r="L4" s="47">
        <f aca="true" t="shared" si="1" ref="L4:L35">K4*0.4</f>
        <v>33.080000000000005</v>
      </c>
      <c r="M4" s="47">
        <f aca="true" t="shared" si="2" ref="M4:M35">J4+L4</f>
        <v>74.93</v>
      </c>
    </row>
    <row r="5" spans="1:13" s="160" customFormat="1" ht="27.75" customHeight="1">
      <c r="A5" s="49">
        <v>3</v>
      </c>
      <c r="B5" s="48" t="s">
        <v>310</v>
      </c>
      <c r="C5" s="48" t="s">
        <v>314</v>
      </c>
      <c r="D5" s="48" t="s">
        <v>315</v>
      </c>
      <c r="E5" s="48">
        <v>60224527</v>
      </c>
      <c r="F5" s="30" t="s">
        <v>866</v>
      </c>
      <c r="G5" s="48">
        <v>69</v>
      </c>
      <c r="H5" s="48">
        <v>68</v>
      </c>
      <c r="I5" s="48">
        <v>137</v>
      </c>
      <c r="J5" s="47">
        <f t="shared" si="0"/>
        <v>41.1</v>
      </c>
      <c r="K5" s="148">
        <v>83.3</v>
      </c>
      <c r="L5" s="47">
        <f t="shared" si="1"/>
        <v>33.32</v>
      </c>
      <c r="M5" s="47">
        <f t="shared" si="2"/>
        <v>74.42</v>
      </c>
    </row>
    <row r="6" spans="1:13" s="160" customFormat="1" ht="27.75" customHeight="1">
      <c r="A6" s="49">
        <v>4</v>
      </c>
      <c r="B6" s="48" t="s">
        <v>317</v>
      </c>
      <c r="C6" s="48" t="s">
        <v>15</v>
      </c>
      <c r="D6" s="48" t="s">
        <v>316</v>
      </c>
      <c r="E6" s="48">
        <v>60211327</v>
      </c>
      <c r="F6" s="30" t="s">
        <v>866</v>
      </c>
      <c r="G6" s="48">
        <v>54</v>
      </c>
      <c r="H6" s="48">
        <v>74</v>
      </c>
      <c r="I6" s="48">
        <v>128</v>
      </c>
      <c r="J6" s="47">
        <f t="shared" si="0"/>
        <v>38.4</v>
      </c>
      <c r="K6" s="148">
        <v>81.5</v>
      </c>
      <c r="L6" s="47">
        <f t="shared" si="1"/>
        <v>32.6</v>
      </c>
      <c r="M6" s="47">
        <f t="shared" si="2"/>
        <v>71</v>
      </c>
    </row>
    <row r="7" spans="1:13" s="160" customFormat="1" ht="27.75" customHeight="1">
      <c r="A7" s="49">
        <v>5</v>
      </c>
      <c r="B7" s="48" t="s">
        <v>317</v>
      </c>
      <c r="C7" s="48" t="s">
        <v>15</v>
      </c>
      <c r="D7" s="48" t="s">
        <v>318</v>
      </c>
      <c r="E7" s="48">
        <v>60227723</v>
      </c>
      <c r="F7" s="30" t="s">
        <v>866</v>
      </c>
      <c r="G7" s="48">
        <v>51</v>
      </c>
      <c r="H7" s="48">
        <v>72</v>
      </c>
      <c r="I7" s="48">
        <v>123</v>
      </c>
      <c r="J7" s="47">
        <f t="shared" si="0"/>
        <v>36.9</v>
      </c>
      <c r="K7" s="148">
        <v>78.5</v>
      </c>
      <c r="L7" s="47">
        <f t="shared" si="1"/>
        <v>31.400000000000002</v>
      </c>
      <c r="M7" s="47">
        <f t="shared" si="2"/>
        <v>68.3</v>
      </c>
    </row>
    <row r="8" spans="1:13" s="160" customFormat="1" ht="27.75" customHeight="1">
      <c r="A8" s="49">
        <v>6</v>
      </c>
      <c r="B8" s="48" t="s">
        <v>317</v>
      </c>
      <c r="C8" s="48" t="s">
        <v>15</v>
      </c>
      <c r="D8" s="48" t="s">
        <v>319</v>
      </c>
      <c r="E8" s="48">
        <v>60226621</v>
      </c>
      <c r="F8" s="30" t="s">
        <v>866</v>
      </c>
      <c r="G8" s="48">
        <v>64</v>
      </c>
      <c r="H8" s="48">
        <v>58.5</v>
      </c>
      <c r="I8" s="48">
        <v>122.5</v>
      </c>
      <c r="J8" s="47">
        <f t="shared" si="0"/>
        <v>36.75</v>
      </c>
      <c r="K8" s="148">
        <v>81.1</v>
      </c>
      <c r="L8" s="47">
        <f t="shared" si="1"/>
        <v>32.44</v>
      </c>
      <c r="M8" s="47">
        <f t="shared" si="2"/>
        <v>69.19</v>
      </c>
    </row>
    <row r="9" spans="1:13" s="160" customFormat="1" ht="27.75" customHeight="1">
      <c r="A9" s="49">
        <v>7</v>
      </c>
      <c r="B9" s="48" t="s">
        <v>317</v>
      </c>
      <c r="C9" s="48" t="s">
        <v>14</v>
      </c>
      <c r="D9" s="48" t="s">
        <v>320</v>
      </c>
      <c r="E9" s="48">
        <v>60210908</v>
      </c>
      <c r="F9" s="30" t="s">
        <v>866</v>
      </c>
      <c r="G9" s="48">
        <v>63</v>
      </c>
      <c r="H9" s="48">
        <v>66</v>
      </c>
      <c r="I9" s="48">
        <v>129</v>
      </c>
      <c r="J9" s="47">
        <f t="shared" si="0"/>
        <v>38.699999999999996</v>
      </c>
      <c r="K9" s="148">
        <v>76.9</v>
      </c>
      <c r="L9" s="47">
        <f t="shared" si="1"/>
        <v>30.760000000000005</v>
      </c>
      <c r="M9" s="47">
        <f t="shared" si="2"/>
        <v>69.46000000000001</v>
      </c>
    </row>
    <row r="10" spans="1:13" s="160" customFormat="1" ht="27.75" customHeight="1">
      <c r="A10" s="49">
        <v>8</v>
      </c>
      <c r="B10" s="48" t="s">
        <v>317</v>
      </c>
      <c r="C10" s="48" t="s">
        <v>14</v>
      </c>
      <c r="D10" s="48" t="s">
        <v>321</v>
      </c>
      <c r="E10" s="48">
        <v>60225516</v>
      </c>
      <c r="F10" s="30" t="s">
        <v>851</v>
      </c>
      <c r="G10" s="48">
        <v>53</v>
      </c>
      <c r="H10" s="48">
        <v>69.5</v>
      </c>
      <c r="I10" s="48">
        <v>122.5</v>
      </c>
      <c r="J10" s="47">
        <f t="shared" si="0"/>
        <v>36.75</v>
      </c>
      <c r="K10" s="148">
        <v>77.8</v>
      </c>
      <c r="L10" s="47">
        <f t="shared" si="1"/>
        <v>31.12</v>
      </c>
      <c r="M10" s="47">
        <f t="shared" si="2"/>
        <v>67.87</v>
      </c>
    </row>
    <row r="11" spans="1:13" s="160" customFormat="1" ht="27.75" customHeight="1">
      <c r="A11" s="49">
        <v>9</v>
      </c>
      <c r="B11" s="48" t="s">
        <v>317</v>
      </c>
      <c r="C11" s="48" t="s">
        <v>14</v>
      </c>
      <c r="D11" s="48" t="s">
        <v>44</v>
      </c>
      <c r="E11" s="48">
        <v>60224802</v>
      </c>
      <c r="F11" s="30" t="s">
        <v>851</v>
      </c>
      <c r="G11" s="48">
        <v>51</v>
      </c>
      <c r="H11" s="48">
        <v>70.5</v>
      </c>
      <c r="I11" s="48">
        <v>121.5</v>
      </c>
      <c r="J11" s="47">
        <f t="shared" si="0"/>
        <v>36.449999999999996</v>
      </c>
      <c r="K11" s="148">
        <v>80.3</v>
      </c>
      <c r="L11" s="47">
        <f t="shared" si="1"/>
        <v>32.12</v>
      </c>
      <c r="M11" s="47">
        <f t="shared" si="2"/>
        <v>68.57</v>
      </c>
    </row>
    <row r="12" spans="1:13" s="160" customFormat="1" ht="27.75" customHeight="1">
      <c r="A12" s="49">
        <v>10</v>
      </c>
      <c r="B12" s="48" t="s">
        <v>323</v>
      </c>
      <c r="C12" s="48" t="s">
        <v>324</v>
      </c>
      <c r="D12" s="48" t="s">
        <v>322</v>
      </c>
      <c r="E12" s="48">
        <v>60206929</v>
      </c>
      <c r="F12" s="30" t="s">
        <v>852</v>
      </c>
      <c r="G12" s="48">
        <v>69</v>
      </c>
      <c r="H12" s="48">
        <v>70</v>
      </c>
      <c r="I12" s="48">
        <v>139</v>
      </c>
      <c r="J12" s="47">
        <f t="shared" si="0"/>
        <v>41.699999999999996</v>
      </c>
      <c r="K12" s="148">
        <v>83.7</v>
      </c>
      <c r="L12" s="47">
        <f t="shared" si="1"/>
        <v>33.480000000000004</v>
      </c>
      <c r="M12" s="47">
        <f t="shared" si="2"/>
        <v>75.18</v>
      </c>
    </row>
    <row r="13" spans="1:13" s="160" customFormat="1" ht="27.75" customHeight="1">
      <c r="A13" s="49">
        <v>11</v>
      </c>
      <c r="B13" s="48" t="s">
        <v>323</v>
      </c>
      <c r="C13" s="48" t="s">
        <v>324</v>
      </c>
      <c r="D13" s="48" t="s">
        <v>325</v>
      </c>
      <c r="E13" s="48">
        <v>60205521</v>
      </c>
      <c r="F13" s="30" t="s">
        <v>852</v>
      </c>
      <c r="G13" s="48">
        <v>65</v>
      </c>
      <c r="H13" s="48">
        <v>62.5</v>
      </c>
      <c r="I13" s="48">
        <v>127.5</v>
      </c>
      <c r="J13" s="47">
        <f t="shared" si="0"/>
        <v>38.25</v>
      </c>
      <c r="K13" s="148">
        <v>84.9</v>
      </c>
      <c r="L13" s="47">
        <f t="shared" si="1"/>
        <v>33.96</v>
      </c>
      <c r="M13" s="47">
        <f t="shared" si="2"/>
        <v>72.21000000000001</v>
      </c>
    </row>
    <row r="14" spans="1:13" s="160" customFormat="1" ht="27.75" customHeight="1">
      <c r="A14" s="49">
        <v>12</v>
      </c>
      <c r="B14" s="48" t="s">
        <v>323</v>
      </c>
      <c r="C14" s="48" t="s">
        <v>324</v>
      </c>
      <c r="D14" s="48" t="s">
        <v>326</v>
      </c>
      <c r="E14" s="48">
        <v>60216604</v>
      </c>
      <c r="F14" s="30" t="s">
        <v>852</v>
      </c>
      <c r="G14" s="48">
        <v>58</v>
      </c>
      <c r="H14" s="48">
        <v>53</v>
      </c>
      <c r="I14" s="48">
        <v>111</v>
      </c>
      <c r="J14" s="47">
        <f t="shared" si="0"/>
        <v>33.3</v>
      </c>
      <c r="K14" s="148">
        <v>80.6</v>
      </c>
      <c r="L14" s="47">
        <f t="shared" si="1"/>
        <v>32.24</v>
      </c>
      <c r="M14" s="47">
        <f t="shared" si="2"/>
        <v>65.53999999999999</v>
      </c>
    </row>
    <row r="15" spans="1:13" s="160" customFormat="1" ht="27.75" customHeight="1">
      <c r="A15" s="49">
        <v>13</v>
      </c>
      <c r="B15" s="48" t="s">
        <v>323</v>
      </c>
      <c r="C15" s="48" t="s">
        <v>328</v>
      </c>
      <c r="D15" s="48" t="s">
        <v>327</v>
      </c>
      <c r="E15" s="48">
        <v>60205405</v>
      </c>
      <c r="F15" s="30" t="s">
        <v>852</v>
      </c>
      <c r="G15" s="48">
        <v>61</v>
      </c>
      <c r="H15" s="48">
        <v>68.5</v>
      </c>
      <c r="I15" s="48">
        <v>129.5</v>
      </c>
      <c r="J15" s="47">
        <f t="shared" si="0"/>
        <v>38.85</v>
      </c>
      <c r="K15" s="148">
        <v>80.8</v>
      </c>
      <c r="L15" s="47">
        <f t="shared" si="1"/>
        <v>32.32</v>
      </c>
      <c r="M15" s="47">
        <f t="shared" si="2"/>
        <v>71.17</v>
      </c>
    </row>
    <row r="16" spans="1:13" s="160" customFormat="1" ht="27.75" customHeight="1">
      <c r="A16" s="49">
        <v>14</v>
      </c>
      <c r="B16" s="48" t="s">
        <v>323</v>
      </c>
      <c r="C16" s="48" t="s">
        <v>328</v>
      </c>
      <c r="D16" s="48" t="s">
        <v>329</v>
      </c>
      <c r="E16" s="48">
        <v>60220320</v>
      </c>
      <c r="F16" s="30" t="s">
        <v>852</v>
      </c>
      <c r="G16" s="48">
        <v>72</v>
      </c>
      <c r="H16" s="48">
        <v>51</v>
      </c>
      <c r="I16" s="48">
        <v>123</v>
      </c>
      <c r="J16" s="47">
        <f t="shared" si="0"/>
        <v>36.9</v>
      </c>
      <c r="K16" s="148">
        <v>78.8</v>
      </c>
      <c r="L16" s="47">
        <f t="shared" si="1"/>
        <v>31.52</v>
      </c>
      <c r="M16" s="47">
        <f t="shared" si="2"/>
        <v>68.42</v>
      </c>
    </row>
    <row r="17" spans="1:13" s="160" customFormat="1" ht="27.75" customHeight="1">
      <c r="A17" s="49">
        <v>15</v>
      </c>
      <c r="B17" s="48" t="s">
        <v>323</v>
      </c>
      <c r="C17" s="48" t="s">
        <v>328</v>
      </c>
      <c r="D17" s="48" t="s">
        <v>330</v>
      </c>
      <c r="E17" s="48">
        <v>60209606</v>
      </c>
      <c r="F17" s="30" t="s">
        <v>853</v>
      </c>
      <c r="G17" s="48">
        <v>51</v>
      </c>
      <c r="H17" s="48">
        <v>68.5</v>
      </c>
      <c r="I17" s="48">
        <v>119.5</v>
      </c>
      <c r="J17" s="47">
        <f t="shared" si="0"/>
        <v>35.85</v>
      </c>
      <c r="K17" s="148">
        <v>79.1</v>
      </c>
      <c r="L17" s="47">
        <f t="shared" si="1"/>
        <v>31.64</v>
      </c>
      <c r="M17" s="47">
        <f t="shared" si="2"/>
        <v>67.49000000000001</v>
      </c>
    </row>
    <row r="18" spans="1:13" s="160" customFormat="1" ht="27.75" customHeight="1">
      <c r="A18" s="49">
        <v>16</v>
      </c>
      <c r="B18" s="48" t="s">
        <v>332</v>
      </c>
      <c r="C18" s="48" t="s">
        <v>14</v>
      </c>
      <c r="D18" s="48" t="s">
        <v>331</v>
      </c>
      <c r="E18" s="48">
        <v>60226919</v>
      </c>
      <c r="F18" s="30" t="s">
        <v>853</v>
      </c>
      <c r="G18" s="48">
        <v>78</v>
      </c>
      <c r="H18" s="48">
        <v>78</v>
      </c>
      <c r="I18" s="48">
        <v>156</v>
      </c>
      <c r="J18" s="47">
        <f t="shared" si="0"/>
        <v>46.8</v>
      </c>
      <c r="K18" s="148">
        <v>80.8</v>
      </c>
      <c r="L18" s="47">
        <f t="shared" si="1"/>
        <v>32.32</v>
      </c>
      <c r="M18" s="47">
        <f t="shared" si="2"/>
        <v>79.12</v>
      </c>
    </row>
    <row r="19" spans="1:13" s="160" customFormat="1" ht="27.75" customHeight="1">
      <c r="A19" s="49">
        <v>17</v>
      </c>
      <c r="B19" s="48" t="s">
        <v>332</v>
      </c>
      <c r="C19" s="48" t="s">
        <v>14</v>
      </c>
      <c r="D19" s="48" t="s">
        <v>333</v>
      </c>
      <c r="E19" s="48">
        <v>60206325</v>
      </c>
      <c r="F19" s="30" t="s">
        <v>854</v>
      </c>
      <c r="G19" s="48">
        <v>65</v>
      </c>
      <c r="H19" s="48">
        <v>79.5</v>
      </c>
      <c r="I19" s="48">
        <v>144.5</v>
      </c>
      <c r="J19" s="47">
        <f t="shared" si="0"/>
        <v>43.35</v>
      </c>
      <c r="K19" s="148">
        <v>81.8</v>
      </c>
      <c r="L19" s="47">
        <f t="shared" si="1"/>
        <v>32.72</v>
      </c>
      <c r="M19" s="47">
        <f t="shared" si="2"/>
        <v>76.07</v>
      </c>
    </row>
    <row r="20" spans="1:13" s="160" customFormat="1" ht="27.75" customHeight="1">
      <c r="A20" s="49">
        <v>18</v>
      </c>
      <c r="B20" s="48" t="s">
        <v>332</v>
      </c>
      <c r="C20" s="48" t="s">
        <v>14</v>
      </c>
      <c r="D20" s="48" t="s">
        <v>334</v>
      </c>
      <c r="E20" s="48">
        <v>60220016</v>
      </c>
      <c r="F20" s="30" t="s">
        <v>854</v>
      </c>
      <c r="G20" s="48">
        <v>68</v>
      </c>
      <c r="H20" s="48">
        <v>71.5</v>
      </c>
      <c r="I20" s="48">
        <v>139.5</v>
      </c>
      <c r="J20" s="47">
        <f t="shared" si="0"/>
        <v>41.85</v>
      </c>
      <c r="K20" s="148">
        <v>81.2</v>
      </c>
      <c r="L20" s="47">
        <f t="shared" si="1"/>
        <v>32.480000000000004</v>
      </c>
      <c r="M20" s="47">
        <f t="shared" si="2"/>
        <v>74.33000000000001</v>
      </c>
    </row>
    <row r="21" spans="1:13" s="160" customFormat="1" ht="27.75" customHeight="1">
      <c r="A21" s="49">
        <v>19</v>
      </c>
      <c r="B21" s="48" t="s">
        <v>336</v>
      </c>
      <c r="C21" s="48" t="s">
        <v>17</v>
      </c>
      <c r="D21" s="48" t="s">
        <v>335</v>
      </c>
      <c r="E21" s="48">
        <v>60218211</v>
      </c>
      <c r="F21" s="30" t="s">
        <v>854</v>
      </c>
      <c r="G21" s="48">
        <v>66</v>
      </c>
      <c r="H21" s="48">
        <v>64</v>
      </c>
      <c r="I21" s="48">
        <v>130</v>
      </c>
      <c r="J21" s="47">
        <f t="shared" si="0"/>
        <v>39</v>
      </c>
      <c r="K21" s="148">
        <v>80.2</v>
      </c>
      <c r="L21" s="47">
        <f t="shared" si="1"/>
        <v>32.080000000000005</v>
      </c>
      <c r="M21" s="47">
        <f t="shared" si="2"/>
        <v>71.08000000000001</v>
      </c>
    </row>
    <row r="22" spans="1:13" s="160" customFormat="1" ht="27.75" customHeight="1">
      <c r="A22" s="49">
        <v>20</v>
      </c>
      <c r="B22" s="48" t="s">
        <v>336</v>
      </c>
      <c r="C22" s="48" t="s">
        <v>17</v>
      </c>
      <c r="D22" s="48" t="s">
        <v>24</v>
      </c>
      <c r="E22" s="48">
        <v>60213206</v>
      </c>
      <c r="F22" s="30" t="s">
        <v>855</v>
      </c>
      <c r="G22" s="48">
        <v>65</v>
      </c>
      <c r="H22" s="48">
        <v>62</v>
      </c>
      <c r="I22" s="48">
        <v>127</v>
      </c>
      <c r="J22" s="47">
        <f t="shared" si="0"/>
        <v>38.1</v>
      </c>
      <c r="K22" s="148">
        <v>81.1</v>
      </c>
      <c r="L22" s="47">
        <f t="shared" si="1"/>
        <v>32.44</v>
      </c>
      <c r="M22" s="47">
        <f t="shared" si="2"/>
        <v>70.53999999999999</v>
      </c>
    </row>
    <row r="23" spans="1:13" s="160" customFormat="1" ht="27.75" customHeight="1">
      <c r="A23" s="49">
        <v>21</v>
      </c>
      <c r="B23" s="48" t="s">
        <v>336</v>
      </c>
      <c r="C23" s="48" t="s">
        <v>17</v>
      </c>
      <c r="D23" s="48" t="s">
        <v>337</v>
      </c>
      <c r="E23" s="48">
        <v>60218526</v>
      </c>
      <c r="F23" s="30" t="s">
        <v>856</v>
      </c>
      <c r="G23" s="48">
        <v>56</v>
      </c>
      <c r="H23" s="48">
        <v>69.5</v>
      </c>
      <c r="I23" s="48">
        <v>125.5</v>
      </c>
      <c r="J23" s="47">
        <f t="shared" si="0"/>
        <v>37.65</v>
      </c>
      <c r="K23" s="148">
        <v>79.4</v>
      </c>
      <c r="L23" s="47">
        <f t="shared" si="1"/>
        <v>31.760000000000005</v>
      </c>
      <c r="M23" s="47">
        <f t="shared" si="2"/>
        <v>69.41</v>
      </c>
    </row>
    <row r="24" spans="1:13" s="160" customFormat="1" ht="27.75" customHeight="1">
      <c r="A24" s="49">
        <v>22</v>
      </c>
      <c r="B24" s="48" t="s">
        <v>336</v>
      </c>
      <c r="C24" s="48" t="s">
        <v>18</v>
      </c>
      <c r="D24" s="48" t="s">
        <v>338</v>
      </c>
      <c r="E24" s="48">
        <v>60216401</v>
      </c>
      <c r="F24" s="30" t="s">
        <v>856</v>
      </c>
      <c r="G24" s="48">
        <v>76</v>
      </c>
      <c r="H24" s="48">
        <v>60</v>
      </c>
      <c r="I24" s="48">
        <v>136</v>
      </c>
      <c r="J24" s="47">
        <f t="shared" si="0"/>
        <v>40.8</v>
      </c>
      <c r="K24" s="148">
        <v>83.6</v>
      </c>
      <c r="L24" s="47">
        <f t="shared" si="1"/>
        <v>33.44</v>
      </c>
      <c r="M24" s="47">
        <f t="shared" si="2"/>
        <v>74.24</v>
      </c>
    </row>
    <row r="25" spans="1:13" s="160" customFormat="1" ht="27.75" customHeight="1">
      <c r="A25" s="49">
        <v>23</v>
      </c>
      <c r="B25" s="48" t="s">
        <v>336</v>
      </c>
      <c r="C25" s="48" t="s">
        <v>18</v>
      </c>
      <c r="D25" s="48" t="s">
        <v>339</v>
      </c>
      <c r="E25" s="48">
        <v>60221730</v>
      </c>
      <c r="F25" s="30" t="s">
        <v>857</v>
      </c>
      <c r="G25" s="48">
        <v>58</v>
      </c>
      <c r="H25" s="48">
        <v>74</v>
      </c>
      <c r="I25" s="48">
        <v>132</v>
      </c>
      <c r="J25" s="47">
        <f t="shared" si="0"/>
        <v>39.6</v>
      </c>
      <c r="K25" s="148">
        <v>77.5</v>
      </c>
      <c r="L25" s="47">
        <f t="shared" si="1"/>
        <v>31</v>
      </c>
      <c r="M25" s="47">
        <f t="shared" si="2"/>
        <v>70.6</v>
      </c>
    </row>
    <row r="26" spans="1:13" s="160" customFormat="1" ht="27.75" customHeight="1">
      <c r="A26" s="49">
        <v>24</v>
      </c>
      <c r="B26" s="48" t="s">
        <v>336</v>
      </c>
      <c r="C26" s="48" t="s">
        <v>18</v>
      </c>
      <c r="D26" s="48" t="s">
        <v>340</v>
      </c>
      <c r="E26" s="48">
        <v>60214506</v>
      </c>
      <c r="F26" s="30" t="s">
        <v>858</v>
      </c>
      <c r="G26" s="48">
        <v>61</v>
      </c>
      <c r="H26" s="48">
        <v>70.5</v>
      </c>
      <c r="I26" s="48">
        <v>131.5</v>
      </c>
      <c r="J26" s="47">
        <f t="shared" si="0"/>
        <v>39.449999999999996</v>
      </c>
      <c r="K26" s="148">
        <v>83</v>
      </c>
      <c r="L26" s="47">
        <f t="shared" si="1"/>
        <v>33.2</v>
      </c>
      <c r="M26" s="47">
        <f t="shared" si="2"/>
        <v>72.65</v>
      </c>
    </row>
    <row r="27" spans="1:13" s="160" customFormat="1" ht="27.75" customHeight="1">
      <c r="A27" s="49">
        <v>25</v>
      </c>
      <c r="B27" s="48" t="s">
        <v>342</v>
      </c>
      <c r="C27" s="48" t="s">
        <v>15</v>
      </c>
      <c r="D27" s="48" t="s">
        <v>341</v>
      </c>
      <c r="E27" s="48">
        <v>60224302</v>
      </c>
      <c r="F27" s="30" t="s">
        <v>859</v>
      </c>
      <c r="G27" s="48">
        <v>58</v>
      </c>
      <c r="H27" s="48">
        <v>67.5</v>
      </c>
      <c r="I27" s="48">
        <v>125.5</v>
      </c>
      <c r="J27" s="47">
        <f t="shared" si="0"/>
        <v>37.65</v>
      </c>
      <c r="K27" s="148">
        <v>76.5</v>
      </c>
      <c r="L27" s="47">
        <f t="shared" si="1"/>
        <v>30.6</v>
      </c>
      <c r="M27" s="47">
        <f t="shared" si="2"/>
        <v>68.25</v>
      </c>
    </row>
    <row r="28" spans="1:13" s="160" customFormat="1" ht="27.75" customHeight="1">
      <c r="A28" s="49">
        <v>26</v>
      </c>
      <c r="B28" s="48" t="s">
        <v>342</v>
      </c>
      <c r="C28" s="48" t="s">
        <v>15</v>
      </c>
      <c r="D28" s="48" t="s">
        <v>343</v>
      </c>
      <c r="E28" s="48">
        <v>60211106</v>
      </c>
      <c r="F28" s="30" t="s">
        <v>860</v>
      </c>
      <c r="G28" s="48">
        <v>61</v>
      </c>
      <c r="H28" s="48">
        <v>64</v>
      </c>
      <c r="I28" s="48">
        <v>125</v>
      </c>
      <c r="J28" s="47">
        <f t="shared" si="0"/>
        <v>37.5</v>
      </c>
      <c r="K28" s="148">
        <v>79.9</v>
      </c>
      <c r="L28" s="47">
        <f t="shared" si="1"/>
        <v>31.960000000000004</v>
      </c>
      <c r="M28" s="47">
        <f t="shared" si="2"/>
        <v>69.46000000000001</v>
      </c>
    </row>
    <row r="29" spans="1:13" s="160" customFormat="1" ht="27.75" customHeight="1">
      <c r="A29" s="49">
        <v>27</v>
      </c>
      <c r="B29" s="48" t="s">
        <v>342</v>
      </c>
      <c r="C29" s="48" t="s">
        <v>15</v>
      </c>
      <c r="D29" s="48" t="s">
        <v>344</v>
      </c>
      <c r="E29" s="48">
        <v>60217004</v>
      </c>
      <c r="F29" s="30" t="s">
        <v>861</v>
      </c>
      <c r="G29" s="48">
        <v>57</v>
      </c>
      <c r="H29" s="48">
        <v>50.5</v>
      </c>
      <c r="I29" s="48">
        <v>107.5</v>
      </c>
      <c r="J29" s="47">
        <f t="shared" si="0"/>
        <v>32.25</v>
      </c>
      <c r="K29" s="148">
        <v>80.8</v>
      </c>
      <c r="L29" s="47">
        <f t="shared" si="1"/>
        <v>32.32</v>
      </c>
      <c r="M29" s="47">
        <f t="shared" si="2"/>
        <v>64.57</v>
      </c>
    </row>
    <row r="30" spans="1:13" s="160" customFormat="1" ht="27.75" customHeight="1">
      <c r="A30" s="49">
        <v>28</v>
      </c>
      <c r="B30" s="48" t="s">
        <v>342</v>
      </c>
      <c r="C30" s="48" t="s">
        <v>14</v>
      </c>
      <c r="D30" s="48" t="s">
        <v>345</v>
      </c>
      <c r="E30" s="48">
        <v>60214425</v>
      </c>
      <c r="F30" s="30" t="s">
        <v>862</v>
      </c>
      <c r="G30" s="48">
        <v>70</v>
      </c>
      <c r="H30" s="48">
        <v>76</v>
      </c>
      <c r="I30" s="48">
        <v>146</v>
      </c>
      <c r="J30" s="47">
        <f t="shared" si="0"/>
        <v>43.8</v>
      </c>
      <c r="K30" s="148">
        <v>83.3</v>
      </c>
      <c r="L30" s="47">
        <f t="shared" si="1"/>
        <v>33.32</v>
      </c>
      <c r="M30" s="47">
        <f t="shared" si="2"/>
        <v>77.12</v>
      </c>
    </row>
    <row r="31" spans="1:13" s="160" customFormat="1" ht="27.75" customHeight="1">
      <c r="A31" s="49">
        <v>29</v>
      </c>
      <c r="B31" s="48" t="s">
        <v>342</v>
      </c>
      <c r="C31" s="48" t="s">
        <v>14</v>
      </c>
      <c r="D31" s="48" t="s">
        <v>346</v>
      </c>
      <c r="E31" s="48">
        <v>60204703</v>
      </c>
      <c r="F31" s="30" t="s">
        <v>863</v>
      </c>
      <c r="G31" s="48">
        <v>76</v>
      </c>
      <c r="H31" s="48">
        <v>67</v>
      </c>
      <c r="I31" s="48">
        <v>143</v>
      </c>
      <c r="J31" s="47">
        <f t="shared" si="0"/>
        <v>42.9</v>
      </c>
      <c r="K31" s="148">
        <v>84.6</v>
      </c>
      <c r="L31" s="47">
        <f t="shared" si="1"/>
        <v>33.839999999999996</v>
      </c>
      <c r="M31" s="47">
        <f t="shared" si="2"/>
        <v>76.74</v>
      </c>
    </row>
    <row r="32" spans="1:13" s="160" customFormat="1" ht="27.75" customHeight="1">
      <c r="A32" s="49">
        <v>30</v>
      </c>
      <c r="B32" s="48" t="s">
        <v>342</v>
      </c>
      <c r="C32" s="48" t="s">
        <v>14</v>
      </c>
      <c r="D32" s="48" t="s">
        <v>347</v>
      </c>
      <c r="E32" s="48">
        <v>60219030</v>
      </c>
      <c r="F32" s="30" t="s">
        <v>863</v>
      </c>
      <c r="G32" s="48">
        <v>64</v>
      </c>
      <c r="H32" s="48">
        <v>74</v>
      </c>
      <c r="I32" s="48">
        <v>138</v>
      </c>
      <c r="J32" s="47">
        <f t="shared" si="0"/>
        <v>41.4</v>
      </c>
      <c r="K32" s="148">
        <v>80</v>
      </c>
      <c r="L32" s="47">
        <f t="shared" si="1"/>
        <v>32</v>
      </c>
      <c r="M32" s="47">
        <f t="shared" si="2"/>
        <v>73.4</v>
      </c>
    </row>
    <row r="33" spans="1:13" s="160" customFormat="1" ht="27.75" customHeight="1">
      <c r="A33" s="49">
        <v>31</v>
      </c>
      <c r="B33" s="48" t="s">
        <v>349</v>
      </c>
      <c r="C33" s="48" t="s">
        <v>18</v>
      </c>
      <c r="D33" s="48" t="s">
        <v>348</v>
      </c>
      <c r="E33" s="48">
        <v>60220506</v>
      </c>
      <c r="F33" s="30" t="s">
        <v>864</v>
      </c>
      <c r="G33" s="48">
        <v>65</v>
      </c>
      <c r="H33" s="48">
        <v>69.5</v>
      </c>
      <c r="I33" s="48">
        <v>134.5</v>
      </c>
      <c r="J33" s="47">
        <f t="shared" si="0"/>
        <v>40.35</v>
      </c>
      <c r="K33" s="148">
        <v>80.5</v>
      </c>
      <c r="L33" s="47">
        <f t="shared" si="1"/>
        <v>32.2</v>
      </c>
      <c r="M33" s="47">
        <f t="shared" si="2"/>
        <v>72.55000000000001</v>
      </c>
    </row>
    <row r="34" spans="1:13" s="161" customFormat="1" ht="27.75" customHeight="1">
      <c r="A34" s="49">
        <v>32</v>
      </c>
      <c r="B34" s="48" t="s">
        <v>349</v>
      </c>
      <c r="C34" s="48" t="s">
        <v>18</v>
      </c>
      <c r="D34" s="48" t="s">
        <v>350</v>
      </c>
      <c r="E34" s="48">
        <v>60210024</v>
      </c>
      <c r="F34" s="30" t="s">
        <v>865</v>
      </c>
      <c r="G34" s="48">
        <v>66</v>
      </c>
      <c r="H34" s="48">
        <v>67.5</v>
      </c>
      <c r="I34" s="48">
        <v>133.5</v>
      </c>
      <c r="J34" s="47">
        <f t="shared" si="0"/>
        <v>40.05</v>
      </c>
      <c r="K34" s="228">
        <v>81.4</v>
      </c>
      <c r="L34" s="47">
        <f t="shared" si="1"/>
        <v>32.56</v>
      </c>
      <c r="M34" s="47">
        <f t="shared" si="2"/>
        <v>72.61</v>
      </c>
    </row>
    <row r="35" spans="1:13" s="160" customFormat="1" ht="27.75" customHeight="1">
      <c r="A35" s="49">
        <v>33</v>
      </c>
      <c r="B35" s="48" t="s">
        <v>349</v>
      </c>
      <c r="C35" s="48" t="s">
        <v>18</v>
      </c>
      <c r="D35" s="48" t="s">
        <v>351</v>
      </c>
      <c r="E35" s="48">
        <v>60204708</v>
      </c>
      <c r="F35" s="30" t="s">
        <v>865</v>
      </c>
      <c r="G35" s="48">
        <v>57</v>
      </c>
      <c r="H35" s="48">
        <v>70.5</v>
      </c>
      <c r="I35" s="48">
        <v>127.5</v>
      </c>
      <c r="J35" s="47">
        <f t="shared" si="0"/>
        <v>38.25</v>
      </c>
      <c r="K35" s="229">
        <v>80.1</v>
      </c>
      <c r="L35" s="47">
        <f t="shared" si="1"/>
        <v>32.04</v>
      </c>
      <c r="M35" s="47">
        <f t="shared" si="2"/>
        <v>70.28999999999999</v>
      </c>
    </row>
    <row r="36" spans="9:13" s="160" customFormat="1" ht="12">
      <c r="I36" s="162"/>
      <c r="J36" s="162"/>
      <c r="K36" s="230"/>
      <c r="L36" s="162"/>
      <c r="M36" s="162"/>
    </row>
    <row r="37" spans="9:13" s="160" customFormat="1" ht="12">
      <c r="I37" s="162"/>
      <c r="J37" s="162"/>
      <c r="K37" s="230"/>
      <c r="L37" s="162"/>
      <c r="M37" s="162"/>
    </row>
    <row r="38" spans="1:13" ht="14.25">
      <c r="A38" s="134"/>
      <c r="B38" s="134"/>
      <c r="C38" s="134"/>
      <c r="D38" s="134"/>
      <c r="E38" s="134"/>
      <c r="F38" s="134"/>
      <c r="G38" s="134"/>
      <c r="H38" s="134"/>
      <c r="I38" s="135"/>
      <c r="J38" s="135"/>
      <c r="K38" s="231"/>
      <c r="L38" s="135"/>
      <c r="M38" s="135"/>
    </row>
    <row r="39" spans="1:13" ht="14.25">
      <c r="A39" s="134"/>
      <c r="B39" s="134"/>
      <c r="C39" s="134"/>
      <c r="D39" s="134"/>
      <c r="E39" s="134"/>
      <c r="F39" s="134"/>
      <c r="G39" s="134"/>
      <c r="H39" s="134"/>
      <c r="I39" s="135"/>
      <c r="J39" s="135"/>
      <c r="K39" s="231"/>
      <c r="L39" s="135"/>
      <c r="M39" s="135"/>
    </row>
  </sheetData>
  <sheetProtection/>
  <mergeCells count="1">
    <mergeCell ref="A1:M1"/>
  </mergeCells>
  <printOptions horizontalCentered="1" verticalCentered="1"/>
  <pageMargins left="0.16" right="0.16" top="0.41" bottom="0.41" header="0.51" footer="0.5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9"/>
  <sheetViews>
    <sheetView zoomScaleSheetLayoutView="100" zoomScalePageLayoutView="0" workbookViewId="0" topLeftCell="A7">
      <selection activeCell="C14" sqref="C14"/>
    </sheetView>
  </sheetViews>
  <sheetFormatPr defaultColWidth="9.00390625" defaultRowHeight="14.25"/>
  <cols>
    <col min="1" max="1" width="4.125" style="8" customWidth="1"/>
    <col min="2" max="2" width="24.75390625" style="8" customWidth="1"/>
    <col min="3" max="3" width="20.875" style="8" customWidth="1"/>
    <col min="4" max="4" width="10.00390625" style="8" customWidth="1"/>
    <col min="5" max="5" width="9.00390625" style="8" customWidth="1"/>
    <col min="6" max="8" width="7.625" style="8" customWidth="1"/>
    <col min="9" max="9" width="6.875" style="9" customWidth="1"/>
    <col min="10" max="10" width="7.375" style="9" customWidth="1"/>
    <col min="11" max="11" width="7.875" style="146" customWidth="1"/>
    <col min="12" max="12" width="7.25390625" style="9" customWidth="1"/>
    <col min="13" max="13" width="7.375" style="9" customWidth="1"/>
    <col min="14" max="16384" width="9.00390625" style="8" customWidth="1"/>
  </cols>
  <sheetData>
    <row r="1" spans="1:13" ht="27" customHeight="1">
      <c r="A1" s="210" t="s">
        <v>59</v>
      </c>
      <c r="B1" s="211"/>
      <c r="C1" s="211"/>
      <c r="D1" s="211"/>
      <c r="E1" s="211"/>
      <c r="F1" s="212"/>
      <c r="G1" s="212"/>
      <c r="H1" s="212"/>
      <c r="I1" s="213"/>
      <c r="J1" s="213"/>
      <c r="K1" s="213"/>
      <c r="L1" s="213"/>
      <c r="M1" s="213"/>
    </row>
    <row r="2" spans="1:13" ht="24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3" t="s">
        <v>116</v>
      </c>
      <c r="H2" s="13" t="s">
        <v>117</v>
      </c>
      <c r="I2" s="13" t="s">
        <v>118</v>
      </c>
      <c r="J2" s="7" t="s">
        <v>7</v>
      </c>
      <c r="K2" s="63" t="s">
        <v>8</v>
      </c>
      <c r="L2" s="2" t="s">
        <v>9</v>
      </c>
      <c r="M2" s="2" t="s">
        <v>51</v>
      </c>
    </row>
    <row r="3" spans="1:13" s="134" customFormat="1" ht="28.5" customHeight="1">
      <c r="A3" s="50">
        <v>1</v>
      </c>
      <c r="B3" s="110" t="s">
        <v>353</v>
      </c>
      <c r="C3" s="110" t="s">
        <v>324</v>
      </c>
      <c r="D3" s="110" t="s">
        <v>352</v>
      </c>
      <c r="E3" s="110">
        <v>60221911</v>
      </c>
      <c r="F3" s="110" t="s">
        <v>867</v>
      </c>
      <c r="G3" s="110">
        <v>63</v>
      </c>
      <c r="H3" s="110">
        <v>71.5</v>
      </c>
      <c r="I3" s="110">
        <v>134.5</v>
      </c>
      <c r="J3" s="52">
        <f>I3/2*0.6</f>
        <v>40.35</v>
      </c>
      <c r="K3" s="140">
        <v>73.8</v>
      </c>
      <c r="L3" s="52">
        <f>K3*0.4</f>
        <v>29.52</v>
      </c>
      <c r="M3" s="52">
        <f>J3+L3</f>
        <v>69.87</v>
      </c>
    </row>
    <row r="4" spans="1:13" s="134" customFormat="1" ht="28.5" customHeight="1">
      <c r="A4" s="50">
        <v>2</v>
      </c>
      <c r="B4" s="110" t="s">
        <v>353</v>
      </c>
      <c r="C4" s="110" t="s">
        <v>324</v>
      </c>
      <c r="D4" s="110" t="s">
        <v>354</v>
      </c>
      <c r="E4" s="110">
        <v>60220123</v>
      </c>
      <c r="F4" s="110" t="s">
        <v>868</v>
      </c>
      <c r="G4" s="110">
        <v>66</v>
      </c>
      <c r="H4" s="110">
        <v>60</v>
      </c>
      <c r="I4" s="110">
        <v>126</v>
      </c>
      <c r="J4" s="52">
        <f aca="true" t="shared" si="0" ref="J4:J35">I4/2*0.6</f>
        <v>37.8</v>
      </c>
      <c r="K4" s="140">
        <v>67.2</v>
      </c>
      <c r="L4" s="52">
        <f aca="true" t="shared" si="1" ref="L4:L35">K4*0.4</f>
        <v>26.880000000000003</v>
      </c>
      <c r="M4" s="52">
        <f aca="true" t="shared" si="2" ref="M4:M35">J4+L4</f>
        <v>64.68</v>
      </c>
    </row>
    <row r="5" spans="1:13" s="134" customFormat="1" ht="28.5" customHeight="1">
      <c r="A5" s="50">
        <v>3</v>
      </c>
      <c r="B5" s="110" t="s">
        <v>353</v>
      </c>
      <c r="C5" s="110" t="s">
        <v>324</v>
      </c>
      <c r="D5" s="110" t="s">
        <v>73</v>
      </c>
      <c r="E5" s="110">
        <v>60216312</v>
      </c>
      <c r="F5" s="110" t="s">
        <v>868</v>
      </c>
      <c r="G5" s="110">
        <v>57</v>
      </c>
      <c r="H5" s="110">
        <v>63</v>
      </c>
      <c r="I5" s="110">
        <v>120</v>
      </c>
      <c r="J5" s="52">
        <f t="shared" si="0"/>
        <v>36</v>
      </c>
      <c r="K5" s="140">
        <v>0</v>
      </c>
      <c r="L5" s="52">
        <f t="shared" si="1"/>
        <v>0</v>
      </c>
      <c r="M5" s="52">
        <f t="shared" si="2"/>
        <v>36</v>
      </c>
    </row>
    <row r="6" spans="1:13" s="134" customFormat="1" ht="28.5" customHeight="1">
      <c r="A6" s="50">
        <v>4</v>
      </c>
      <c r="B6" s="110" t="s">
        <v>353</v>
      </c>
      <c r="C6" s="110" t="s">
        <v>328</v>
      </c>
      <c r="D6" s="110" t="s">
        <v>355</v>
      </c>
      <c r="E6" s="110">
        <v>60218916</v>
      </c>
      <c r="F6" s="110" t="s">
        <v>868</v>
      </c>
      <c r="G6" s="110">
        <v>59</v>
      </c>
      <c r="H6" s="110">
        <v>74.5</v>
      </c>
      <c r="I6" s="110">
        <v>133.5</v>
      </c>
      <c r="J6" s="52">
        <f t="shared" si="0"/>
        <v>40.05</v>
      </c>
      <c r="K6" s="140">
        <v>0</v>
      </c>
      <c r="L6" s="52">
        <f t="shared" si="1"/>
        <v>0</v>
      </c>
      <c r="M6" s="52">
        <f t="shared" si="2"/>
        <v>40.05</v>
      </c>
    </row>
    <row r="7" spans="1:13" s="134" customFormat="1" ht="28.5" customHeight="1">
      <c r="A7" s="50">
        <v>5</v>
      </c>
      <c r="B7" s="110" t="s">
        <v>353</v>
      </c>
      <c r="C7" s="110" t="s">
        <v>328</v>
      </c>
      <c r="D7" s="110" t="s">
        <v>356</v>
      </c>
      <c r="E7" s="110">
        <v>60227224</v>
      </c>
      <c r="F7" s="110" t="s">
        <v>868</v>
      </c>
      <c r="G7" s="110">
        <v>57</v>
      </c>
      <c r="H7" s="110">
        <v>67.5</v>
      </c>
      <c r="I7" s="110">
        <v>124.5</v>
      </c>
      <c r="J7" s="52">
        <f t="shared" si="0"/>
        <v>37.35</v>
      </c>
      <c r="K7" s="140">
        <v>80.2</v>
      </c>
      <c r="L7" s="52">
        <f t="shared" si="1"/>
        <v>32.080000000000005</v>
      </c>
      <c r="M7" s="52">
        <f t="shared" si="2"/>
        <v>69.43</v>
      </c>
    </row>
    <row r="8" spans="1:13" s="134" customFormat="1" ht="28.5" customHeight="1">
      <c r="A8" s="50">
        <v>6</v>
      </c>
      <c r="B8" s="110" t="s">
        <v>353</v>
      </c>
      <c r="C8" s="110" t="s">
        <v>328</v>
      </c>
      <c r="D8" s="110" t="s">
        <v>357</v>
      </c>
      <c r="E8" s="110">
        <v>60217514</v>
      </c>
      <c r="F8" s="110" t="s">
        <v>868</v>
      </c>
      <c r="G8" s="110">
        <v>50</v>
      </c>
      <c r="H8" s="110">
        <v>67</v>
      </c>
      <c r="I8" s="110">
        <v>117</v>
      </c>
      <c r="J8" s="52">
        <f t="shared" si="0"/>
        <v>35.1</v>
      </c>
      <c r="K8" s="140">
        <v>80</v>
      </c>
      <c r="L8" s="52">
        <f t="shared" si="1"/>
        <v>32</v>
      </c>
      <c r="M8" s="52">
        <f t="shared" si="2"/>
        <v>67.1</v>
      </c>
    </row>
    <row r="9" spans="1:13" s="134" customFormat="1" ht="28.5" customHeight="1">
      <c r="A9" s="50">
        <v>7</v>
      </c>
      <c r="B9" s="110" t="s">
        <v>359</v>
      </c>
      <c r="C9" s="110" t="s">
        <v>14</v>
      </c>
      <c r="D9" s="110" t="s">
        <v>358</v>
      </c>
      <c r="E9" s="110">
        <v>60226406</v>
      </c>
      <c r="F9" s="110" t="s">
        <v>869</v>
      </c>
      <c r="G9" s="110">
        <v>72</v>
      </c>
      <c r="H9" s="110">
        <v>75</v>
      </c>
      <c r="I9" s="110">
        <v>147</v>
      </c>
      <c r="J9" s="52">
        <f t="shared" si="0"/>
        <v>44.1</v>
      </c>
      <c r="K9" s="140">
        <v>74.8</v>
      </c>
      <c r="L9" s="52">
        <f t="shared" si="1"/>
        <v>29.92</v>
      </c>
      <c r="M9" s="52">
        <f t="shared" si="2"/>
        <v>74.02000000000001</v>
      </c>
    </row>
    <row r="10" spans="1:13" s="134" customFormat="1" ht="28.5" customHeight="1">
      <c r="A10" s="50">
        <v>8</v>
      </c>
      <c r="B10" s="110" t="s">
        <v>359</v>
      </c>
      <c r="C10" s="110" t="s">
        <v>14</v>
      </c>
      <c r="D10" s="110" t="s">
        <v>360</v>
      </c>
      <c r="E10" s="110">
        <v>60223823</v>
      </c>
      <c r="F10" s="110" t="s">
        <v>869</v>
      </c>
      <c r="G10" s="110">
        <v>57</v>
      </c>
      <c r="H10" s="110">
        <v>74</v>
      </c>
      <c r="I10" s="110">
        <v>131</v>
      </c>
      <c r="J10" s="52">
        <f t="shared" si="0"/>
        <v>39.3</v>
      </c>
      <c r="K10" s="140">
        <v>78.2</v>
      </c>
      <c r="L10" s="52">
        <f t="shared" si="1"/>
        <v>31.28</v>
      </c>
      <c r="M10" s="52">
        <f t="shared" si="2"/>
        <v>70.58</v>
      </c>
    </row>
    <row r="11" spans="1:13" s="134" customFormat="1" ht="28.5" customHeight="1">
      <c r="A11" s="50">
        <v>9</v>
      </c>
      <c r="B11" s="110" t="s">
        <v>359</v>
      </c>
      <c r="C11" s="110" t="s">
        <v>14</v>
      </c>
      <c r="D11" s="110" t="s">
        <v>361</v>
      </c>
      <c r="E11" s="110">
        <v>60210527</v>
      </c>
      <c r="F11" s="110" t="s">
        <v>870</v>
      </c>
      <c r="G11" s="110">
        <v>62</v>
      </c>
      <c r="H11" s="110">
        <v>67</v>
      </c>
      <c r="I11" s="110">
        <v>129</v>
      </c>
      <c r="J11" s="52">
        <f t="shared" si="0"/>
        <v>38.699999999999996</v>
      </c>
      <c r="K11" s="140">
        <v>66</v>
      </c>
      <c r="L11" s="52">
        <f t="shared" si="1"/>
        <v>26.400000000000002</v>
      </c>
      <c r="M11" s="52">
        <f t="shared" si="2"/>
        <v>65.1</v>
      </c>
    </row>
    <row r="12" spans="1:13" s="134" customFormat="1" ht="28.5" customHeight="1">
      <c r="A12" s="50">
        <v>10</v>
      </c>
      <c r="B12" s="110" t="s">
        <v>363</v>
      </c>
      <c r="C12" s="110" t="s">
        <v>14</v>
      </c>
      <c r="D12" s="110" t="s">
        <v>362</v>
      </c>
      <c r="E12" s="110">
        <v>60224123</v>
      </c>
      <c r="F12" s="110" t="s">
        <v>871</v>
      </c>
      <c r="G12" s="110">
        <v>63</v>
      </c>
      <c r="H12" s="110">
        <v>76</v>
      </c>
      <c r="I12" s="110">
        <v>139</v>
      </c>
      <c r="J12" s="52">
        <f t="shared" si="0"/>
        <v>41.699999999999996</v>
      </c>
      <c r="K12" s="140">
        <v>78.2</v>
      </c>
      <c r="L12" s="52">
        <f t="shared" si="1"/>
        <v>31.28</v>
      </c>
      <c r="M12" s="52">
        <f t="shared" si="2"/>
        <v>72.97999999999999</v>
      </c>
    </row>
    <row r="13" spans="1:13" s="134" customFormat="1" ht="28.5" customHeight="1">
      <c r="A13" s="50">
        <v>11</v>
      </c>
      <c r="B13" s="110" t="s">
        <v>363</v>
      </c>
      <c r="C13" s="110" t="s">
        <v>14</v>
      </c>
      <c r="D13" s="110" t="s">
        <v>364</v>
      </c>
      <c r="E13" s="110">
        <v>60220311</v>
      </c>
      <c r="F13" s="110" t="s">
        <v>872</v>
      </c>
      <c r="G13" s="110">
        <v>59</v>
      </c>
      <c r="H13" s="110">
        <v>65.5</v>
      </c>
      <c r="I13" s="110">
        <v>124.5</v>
      </c>
      <c r="J13" s="52">
        <f t="shared" si="0"/>
        <v>37.35</v>
      </c>
      <c r="K13" s="140">
        <v>80</v>
      </c>
      <c r="L13" s="52">
        <f t="shared" si="1"/>
        <v>32</v>
      </c>
      <c r="M13" s="52">
        <f t="shared" si="2"/>
        <v>69.35</v>
      </c>
    </row>
    <row r="14" spans="1:13" s="134" customFormat="1" ht="28.5" customHeight="1">
      <c r="A14" s="50">
        <v>12</v>
      </c>
      <c r="B14" s="110" t="s">
        <v>363</v>
      </c>
      <c r="C14" s="110" t="s">
        <v>14</v>
      </c>
      <c r="D14" s="110" t="s">
        <v>365</v>
      </c>
      <c r="E14" s="110">
        <v>60209506</v>
      </c>
      <c r="F14" s="110" t="s">
        <v>873</v>
      </c>
      <c r="G14" s="110">
        <v>57</v>
      </c>
      <c r="H14" s="110">
        <v>61.5</v>
      </c>
      <c r="I14" s="110">
        <v>118.5</v>
      </c>
      <c r="J14" s="52">
        <f t="shared" si="0"/>
        <v>35.55</v>
      </c>
      <c r="K14" s="140">
        <v>74.6</v>
      </c>
      <c r="L14" s="52">
        <f t="shared" si="1"/>
        <v>29.84</v>
      </c>
      <c r="M14" s="52">
        <f t="shared" si="2"/>
        <v>65.39</v>
      </c>
    </row>
    <row r="15" spans="1:13" s="134" customFormat="1" ht="28.5" customHeight="1">
      <c r="A15" s="50">
        <v>13</v>
      </c>
      <c r="B15" s="110" t="s">
        <v>367</v>
      </c>
      <c r="C15" s="110" t="s">
        <v>17</v>
      </c>
      <c r="D15" s="110" t="s">
        <v>366</v>
      </c>
      <c r="E15" s="110">
        <v>60221506</v>
      </c>
      <c r="F15" s="110" t="s">
        <v>874</v>
      </c>
      <c r="G15" s="110">
        <v>66</v>
      </c>
      <c r="H15" s="110">
        <v>77.5</v>
      </c>
      <c r="I15" s="110">
        <v>143.5</v>
      </c>
      <c r="J15" s="52">
        <f t="shared" si="0"/>
        <v>43.05</v>
      </c>
      <c r="K15" s="140">
        <v>76.6</v>
      </c>
      <c r="L15" s="52">
        <f t="shared" si="1"/>
        <v>30.64</v>
      </c>
      <c r="M15" s="52">
        <f t="shared" si="2"/>
        <v>73.69</v>
      </c>
    </row>
    <row r="16" spans="1:13" s="134" customFormat="1" ht="28.5" customHeight="1">
      <c r="A16" s="50">
        <v>14</v>
      </c>
      <c r="B16" s="110" t="s">
        <v>367</v>
      </c>
      <c r="C16" s="110" t="s">
        <v>17</v>
      </c>
      <c r="D16" s="110" t="s">
        <v>368</v>
      </c>
      <c r="E16" s="110">
        <v>60218112</v>
      </c>
      <c r="F16" s="110" t="s">
        <v>874</v>
      </c>
      <c r="G16" s="110">
        <v>64</v>
      </c>
      <c r="H16" s="110">
        <v>73.5</v>
      </c>
      <c r="I16" s="110">
        <v>137.5</v>
      </c>
      <c r="J16" s="52">
        <f t="shared" si="0"/>
        <v>41.25</v>
      </c>
      <c r="K16" s="140">
        <v>73.4</v>
      </c>
      <c r="L16" s="52">
        <f t="shared" si="1"/>
        <v>29.360000000000003</v>
      </c>
      <c r="M16" s="52">
        <f t="shared" si="2"/>
        <v>70.61</v>
      </c>
    </row>
    <row r="17" spans="1:13" s="134" customFormat="1" ht="28.5" customHeight="1">
      <c r="A17" s="50">
        <v>15</v>
      </c>
      <c r="B17" s="110" t="s">
        <v>367</v>
      </c>
      <c r="C17" s="110" t="s">
        <v>17</v>
      </c>
      <c r="D17" s="110" t="s">
        <v>369</v>
      </c>
      <c r="E17" s="110">
        <v>60209311</v>
      </c>
      <c r="F17" s="110" t="s">
        <v>875</v>
      </c>
      <c r="G17" s="110">
        <v>61</v>
      </c>
      <c r="H17" s="110">
        <v>65.5</v>
      </c>
      <c r="I17" s="110">
        <v>126.5</v>
      </c>
      <c r="J17" s="52">
        <f t="shared" si="0"/>
        <v>37.949999999999996</v>
      </c>
      <c r="K17" s="140">
        <v>72.2</v>
      </c>
      <c r="L17" s="52">
        <f t="shared" si="1"/>
        <v>28.880000000000003</v>
      </c>
      <c r="M17" s="52">
        <f t="shared" si="2"/>
        <v>66.83</v>
      </c>
    </row>
    <row r="18" spans="1:13" s="134" customFormat="1" ht="28.5" customHeight="1">
      <c r="A18" s="50">
        <v>16</v>
      </c>
      <c r="B18" s="110" t="s">
        <v>367</v>
      </c>
      <c r="C18" s="110" t="s">
        <v>18</v>
      </c>
      <c r="D18" s="110" t="s">
        <v>370</v>
      </c>
      <c r="E18" s="110">
        <v>60221127</v>
      </c>
      <c r="F18" s="110" t="s">
        <v>875</v>
      </c>
      <c r="G18" s="110">
        <v>78</v>
      </c>
      <c r="H18" s="110">
        <v>68.5</v>
      </c>
      <c r="I18" s="110">
        <v>146.5</v>
      </c>
      <c r="J18" s="52">
        <f t="shared" si="0"/>
        <v>43.949999999999996</v>
      </c>
      <c r="K18" s="140">
        <v>76.6</v>
      </c>
      <c r="L18" s="52">
        <f t="shared" si="1"/>
        <v>30.64</v>
      </c>
      <c r="M18" s="52">
        <f t="shared" si="2"/>
        <v>74.59</v>
      </c>
    </row>
    <row r="19" spans="1:13" s="134" customFormat="1" ht="28.5" customHeight="1">
      <c r="A19" s="50">
        <v>17</v>
      </c>
      <c r="B19" s="110" t="s">
        <v>367</v>
      </c>
      <c r="C19" s="110" t="s">
        <v>18</v>
      </c>
      <c r="D19" s="110" t="s">
        <v>371</v>
      </c>
      <c r="E19" s="110">
        <v>60206304</v>
      </c>
      <c r="F19" s="110" t="s">
        <v>875</v>
      </c>
      <c r="G19" s="110">
        <v>56</v>
      </c>
      <c r="H19" s="110">
        <v>68.5</v>
      </c>
      <c r="I19" s="110">
        <v>124.5</v>
      </c>
      <c r="J19" s="52">
        <f t="shared" si="0"/>
        <v>37.35</v>
      </c>
      <c r="K19" s="140">
        <v>69.4</v>
      </c>
      <c r="L19" s="52">
        <f t="shared" si="1"/>
        <v>27.760000000000005</v>
      </c>
      <c r="M19" s="52">
        <f t="shared" si="2"/>
        <v>65.11000000000001</v>
      </c>
    </row>
    <row r="20" spans="1:13" s="134" customFormat="1" ht="28.5" customHeight="1">
      <c r="A20" s="50">
        <v>18</v>
      </c>
      <c r="B20" s="110" t="s">
        <v>367</v>
      </c>
      <c r="C20" s="110" t="s">
        <v>18</v>
      </c>
      <c r="D20" s="110" t="s">
        <v>372</v>
      </c>
      <c r="E20" s="110">
        <v>60222128</v>
      </c>
      <c r="F20" s="110" t="s">
        <v>875</v>
      </c>
      <c r="G20" s="110">
        <v>48</v>
      </c>
      <c r="H20" s="110">
        <v>74</v>
      </c>
      <c r="I20" s="110">
        <v>122</v>
      </c>
      <c r="J20" s="52">
        <f t="shared" si="0"/>
        <v>36.6</v>
      </c>
      <c r="K20" s="140">
        <v>73</v>
      </c>
      <c r="L20" s="52">
        <f t="shared" si="1"/>
        <v>29.200000000000003</v>
      </c>
      <c r="M20" s="52">
        <f t="shared" si="2"/>
        <v>65.80000000000001</v>
      </c>
    </row>
    <row r="21" spans="1:13" s="134" customFormat="1" ht="28.5" customHeight="1">
      <c r="A21" s="50">
        <v>19</v>
      </c>
      <c r="B21" s="110" t="s">
        <v>374</v>
      </c>
      <c r="C21" s="110" t="s">
        <v>375</v>
      </c>
      <c r="D21" s="110" t="s">
        <v>373</v>
      </c>
      <c r="E21" s="110">
        <v>60223913</v>
      </c>
      <c r="F21" s="110" t="s">
        <v>875</v>
      </c>
      <c r="G21" s="110">
        <v>69</v>
      </c>
      <c r="H21" s="110">
        <v>63</v>
      </c>
      <c r="I21" s="110">
        <v>132</v>
      </c>
      <c r="J21" s="52">
        <f t="shared" si="0"/>
        <v>39.6</v>
      </c>
      <c r="K21" s="140">
        <v>75.4</v>
      </c>
      <c r="L21" s="52">
        <f t="shared" si="1"/>
        <v>30.160000000000004</v>
      </c>
      <c r="M21" s="52">
        <f t="shared" si="2"/>
        <v>69.76</v>
      </c>
    </row>
    <row r="22" spans="1:13" s="134" customFormat="1" ht="28.5" customHeight="1">
      <c r="A22" s="50">
        <v>20</v>
      </c>
      <c r="B22" s="110" t="s">
        <v>374</v>
      </c>
      <c r="C22" s="110" t="s">
        <v>375</v>
      </c>
      <c r="D22" s="110" t="s">
        <v>376</v>
      </c>
      <c r="E22" s="110">
        <v>60206915</v>
      </c>
      <c r="F22" s="110" t="s">
        <v>876</v>
      </c>
      <c r="G22" s="110">
        <v>56</v>
      </c>
      <c r="H22" s="110">
        <v>76</v>
      </c>
      <c r="I22" s="110">
        <v>132</v>
      </c>
      <c r="J22" s="52">
        <f t="shared" si="0"/>
        <v>39.6</v>
      </c>
      <c r="K22" s="141">
        <v>72.6</v>
      </c>
      <c r="L22" s="52">
        <f t="shared" si="1"/>
        <v>29.04</v>
      </c>
      <c r="M22" s="52">
        <f t="shared" si="2"/>
        <v>68.64</v>
      </c>
    </row>
    <row r="23" spans="1:13" s="134" customFormat="1" ht="28.5" customHeight="1">
      <c r="A23" s="50">
        <v>21</v>
      </c>
      <c r="B23" s="110" t="s">
        <v>374</v>
      </c>
      <c r="C23" s="110" t="s">
        <v>375</v>
      </c>
      <c r="D23" s="110" t="s">
        <v>377</v>
      </c>
      <c r="E23" s="110">
        <v>60223324</v>
      </c>
      <c r="F23" s="110" t="s">
        <v>876</v>
      </c>
      <c r="G23" s="110">
        <v>59</v>
      </c>
      <c r="H23" s="110">
        <v>61.5</v>
      </c>
      <c r="I23" s="110">
        <v>120.5</v>
      </c>
      <c r="J23" s="52">
        <f t="shared" si="0"/>
        <v>36.15</v>
      </c>
      <c r="K23" s="140">
        <v>65.6</v>
      </c>
      <c r="L23" s="52">
        <f t="shared" si="1"/>
        <v>26.24</v>
      </c>
      <c r="M23" s="52">
        <f t="shared" si="2"/>
        <v>62.39</v>
      </c>
    </row>
    <row r="24" spans="1:13" s="134" customFormat="1" ht="28.5" customHeight="1">
      <c r="A24" s="50">
        <v>22</v>
      </c>
      <c r="B24" s="110" t="s">
        <v>374</v>
      </c>
      <c r="C24" s="110" t="s">
        <v>375</v>
      </c>
      <c r="D24" s="110" t="s">
        <v>378</v>
      </c>
      <c r="E24" s="110">
        <v>60214923</v>
      </c>
      <c r="F24" s="110" t="s">
        <v>877</v>
      </c>
      <c r="G24" s="110">
        <v>48</v>
      </c>
      <c r="H24" s="110">
        <v>71.5</v>
      </c>
      <c r="I24" s="110">
        <v>119.5</v>
      </c>
      <c r="J24" s="52">
        <f t="shared" si="0"/>
        <v>35.85</v>
      </c>
      <c r="K24" s="140">
        <v>77</v>
      </c>
      <c r="L24" s="52">
        <f t="shared" si="1"/>
        <v>30.8</v>
      </c>
      <c r="M24" s="52">
        <f t="shared" si="2"/>
        <v>66.65</v>
      </c>
    </row>
    <row r="25" spans="1:13" s="134" customFormat="1" ht="28.5" customHeight="1">
      <c r="A25" s="50">
        <v>23</v>
      </c>
      <c r="B25" s="110" t="s">
        <v>374</v>
      </c>
      <c r="C25" s="110" t="s">
        <v>375</v>
      </c>
      <c r="D25" s="110" t="s">
        <v>379</v>
      </c>
      <c r="E25" s="110">
        <v>60219823</v>
      </c>
      <c r="F25" s="110" t="s">
        <v>877</v>
      </c>
      <c r="G25" s="110">
        <v>52</v>
      </c>
      <c r="H25" s="110">
        <v>63</v>
      </c>
      <c r="I25" s="110">
        <v>115</v>
      </c>
      <c r="J25" s="52">
        <f t="shared" si="0"/>
        <v>34.5</v>
      </c>
      <c r="K25" s="140">
        <v>75.2</v>
      </c>
      <c r="L25" s="52">
        <f t="shared" si="1"/>
        <v>30.080000000000002</v>
      </c>
      <c r="M25" s="52">
        <f t="shared" si="2"/>
        <v>64.58</v>
      </c>
    </row>
    <row r="26" spans="1:13" s="134" customFormat="1" ht="28.5" customHeight="1">
      <c r="A26" s="50">
        <v>24</v>
      </c>
      <c r="B26" s="110" t="s">
        <v>374</v>
      </c>
      <c r="C26" s="110" t="s">
        <v>375</v>
      </c>
      <c r="D26" s="110" t="s">
        <v>380</v>
      </c>
      <c r="E26" s="110">
        <v>60215823</v>
      </c>
      <c r="F26" s="110" t="s">
        <v>878</v>
      </c>
      <c r="G26" s="110">
        <v>43</v>
      </c>
      <c r="H26" s="110">
        <v>71</v>
      </c>
      <c r="I26" s="110">
        <v>114</v>
      </c>
      <c r="J26" s="52">
        <f t="shared" si="0"/>
        <v>34.199999999999996</v>
      </c>
      <c r="K26" s="140">
        <v>63.8</v>
      </c>
      <c r="L26" s="52">
        <f t="shared" si="1"/>
        <v>25.52</v>
      </c>
      <c r="M26" s="52">
        <f t="shared" si="2"/>
        <v>59.72</v>
      </c>
    </row>
    <row r="27" spans="1:13" s="134" customFormat="1" ht="28.5" customHeight="1">
      <c r="A27" s="50">
        <v>25</v>
      </c>
      <c r="B27" s="110" t="s">
        <v>374</v>
      </c>
      <c r="C27" s="110" t="s">
        <v>382</v>
      </c>
      <c r="D27" s="110" t="s">
        <v>381</v>
      </c>
      <c r="E27" s="110">
        <v>60227705</v>
      </c>
      <c r="F27" s="110" t="s">
        <v>878</v>
      </c>
      <c r="G27" s="110">
        <v>71</v>
      </c>
      <c r="H27" s="110">
        <v>75</v>
      </c>
      <c r="I27" s="110">
        <v>146</v>
      </c>
      <c r="J27" s="52">
        <f t="shared" si="0"/>
        <v>43.8</v>
      </c>
      <c r="K27" s="140">
        <v>79.4</v>
      </c>
      <c r="L27" s="52">
        <f t="shared" si="1"/>
        <v>31.760000000000005</v>
      </c>
      <c r="M27" s="52">
        <f t="shared" si="2"/>
        <v>75.56</v>
      </c>
    </row>
    <row r="28" spans="1:13" s="134" customFormat="1" ht="28.5" customHeight="1">
      <c r="A28" s="50">
        <v>26</v>
      </c>
      <c r="B28" s="110" t="s">
        <v>374</v>
      </c>
      <c r="C28" s="110" t="s">
        <v>382</v>
      </c>
      <c r="D28" s="110" t="s">
        <v>383</v>
      </c>
      <c r="E28" s="110">
        <v>60220608</v>
      </c>
      <c r="F28" s="110" t="s">
        <v>869</v>
      </c>
      <c r="G28" s="110">
        <v>60</v>
      </c>
      <c r="H28" s="110">
        <v>74</v>
      </c>
      <c r="I28" s="110">
        <v>134</v>
      </c>
      <c r="J28" s="52">
        <f t="shared" si="0"/>
        <v>40.199999999999996</v>
      </c>
      <c r="K28" s="140">
        <v>76.6</v>
      </c>
      <c r="L28" s="52">
        <f t="shared" si="1"/>
        <v>30.64</v>
      </c>
      <c r="M28" s="52">
        <f t="shared" si="2"/>
        <v>70.84</v>
      </c>
    </row>
    <row r="29" spans="1:13" s="134" customFormat="1" ht="28.5" customHeight="1">
      <c r="A29" s="50">
        <v>27</v>
      </c>
      <c r="B29" s="110" t="s">
        <v>374</v>
      </c>
      <c r="C29" s="110" t="s">
        <v>382</v>
      </c>
      <c r="D29" s="110" t="s">
        <v>384</v>
      </c>
      <c r="E29" s="110">
        <v>60211204</v>
      </c>
      <c r="F29" s="110" t="s">
        <v>879</v>
      </c>
      <c r="G29" s="110">
        <v>54</v>
      </c>
      <c r="H29" s="110">
        <v>77.5</v>
      </c>
      <c r="I29" s="110">
        <v>131.5</v>
      </c>
      <c r="J29" s="52">
        <f t="shared" si="0"/>
        <v>39.449999999999996</v>
      </c>
      <c r="K29" s="140">
        <v>73.4</v>
      </c>
      <c r="L29" s="52">
        <f t="shared" si="1"/>
        <v>29.360000000000003</v>
      </c>
      <c r="M29" s="52">
        <f t="shared" si="2"/>
        <v>68.81</v>
      </c>
    </row>
    <row r="30" spans="1:13" s="134" customFormat="1" ht="28.5" customHeight="1">
      <c r="A30" s="50">
        <v>28</v>
      </c>
      <c r="B30" s="110" t="s">
        <v>374</v>
      </c>
      <c r="C30" s="110" t="s">
        <v>382</v>
      </c>
      <c r="D30" s="110" t="s">
        <v>385</v>
      </c>
      <c r="E30" s="110">
        <v>60209626</v>
      </c>
      <c r="F30" s="110" t="s">
        <v>880</v>
      </c>
      <c r="G30" s="110">
        <v>56</v>
      </c>
      <c r="H30" s="110">
        <v>71</v>
      </c>
      <c r="I30" s="110">
        <v>127</v>
      </c>
      <c r="J30" s="52">
        <f t="shared" si="0"/>
        <v>38.1</v>
      </c>
      <c r="K30" s="140">
        <v>72.4</v>
      </c>
      <c r="L30" s="52">
        <f t="shared" si="1"/>
        <v>28.960000000000004</v>
      </c>
      <c r="M30" s="52">
        <f t="shared" si="2"/>
        <v>67.06</v>
      </c>
    </row>
    <row r="31" spans="1:13" s="134" customFormat="1" ht="28.5" customHeight="1">
      <c r="A31" s="50">
        <v>29</v>
      </c>
      <c r="B31" s="110" t="s">
        <v>374</v>
      </c>
      <c r="C31" s="110" t="s">
        <v>382</v>
      </c>
      <c r="D31" s="110" t="s">
        <v>386</v>
      </c>
      <c r="E31" s="110">
        <v>60220708</v>
      </c>
      <c r="F31" s="110" t="s">
        <v>881</v>
      </c>
      <c r="G31" s="110">
        <v>61</v>
      </c>
      <c r="H31" s="110">
        <v>63.5</v>
      </c>
      <c r="I31" s="110">
        <v>124.5</v>
      </c>
      <c r="J31" s="52">
        <f t="shared" si="0"/>
        <v>37.35</v>
      </c>
      <c r="K31" s="140">
        <v>78</v>
      </c>
      <c r="L31" s="52">
        <f t="shared" si="1"/>
        <v>31.200000000000003</v>
      </c>
      <c r="M31" s="52">
        <f t="shared" si="2"/>
        <v>68.55000000000001</v>
      </c>
    </row>
    <row r="32" spans="1:13" s="134" customFormat="1" ht="28.5" customHeight="1">
      <c r="A32" s="50">
        <v>30</v>
      </c>
      <c r="B32" s="110" t="s">
        <v>374</v>
      </c>
      <c r="C32" s="110" t="s">
        <v>382</v>
      </c>
      <c r="D32" s="119" t="s">
        <v>387</v>
      </c>
      <c r="E32" s="119">
        <v>60215409</v>
      </c>
      <c r="F32" s="119" t="s">
        <v>1184</v>
      </c>
      <c r="G32" s="119">
        <v>51</v>
      </c>
      <c r="H32" s="119">
        <v>72</v>
      </c>
      <c r="I32" s="119">
        <v>123</v>
      </c>
      <c r="J32" s="115">
        <f t="shared" si="0"/>
        <v>36.9</v>
      </c>
      <c r="K32" s="142">
        <v>78.2</v>
      </c>
      <c r="L32" s="115">
        <f t="shared" si="1"/>
        <v>31.28</v>
      </c>
      <c r="M32" s="52">
        <f t="shared" si="2"/>
        <v>68.18</v>
      </c>
    </row>
    <row r="33" spans="1:13" s="134" customFormat="1" ht="28.5" customHeight="1">
      <c r="A33" s="50">
        <v>31</v>
      </c>
      <c r="B33" s="110" t="s">
        <v>374</v>
      </c>
      <c r="C33" s="110" t="s">
        <v>389</v>
      </c>
      <c r="D33" s="119" t="s">
        <v>388</v>
      </c>
      <c r="E33" s="119">
        <v>60224904</v>
      </c>
      <c r="F33" s="119" t="s">
        <v>1184</v>
      </c>
      <c r="G33" s="119">
        <v>70</v>
      </c>
      <c r="H33" s="119">
        <v>76</v>
      </c>
      <c r="I33" s="119">
        <v>146</v>
      </c>
      <c r="J33" s="115">
        <f t="shared" si="0"/>
        <v>43.8</v>
      </c>
      <c r="K33" s="142">
        <v>77.2</v>
      </c>
      <c r="L33" s="115">
        <f t="shared" si="1"/>
        <v>30.880000000000003</v>
      </c>
      <c r="M33" s="52">
        <f t="shared" si="2"/>
        <v>74.68</v>
      </c>
    </row>
    <row r="34" spans="1:13" s="34" customFormat="1" ht="28.5" customHeight="1">
      <c r="A34" s="50">
        <v>32</v>
      </c>
      <c r="B34" s="110" t="s">
        <v>374</v>
      </c>
      <c r="C34" s="110" t="s">
        <v>389</v>
      </c>
      <c r="D34" s="119" t="s">
        <v>390</v>
      </c>
      <c r="E34" s="119">
        <v>60209114</v>
      </c>
      <c r="F34" s="119" t="s">
        <v>1184</v>
      </c>
      <c r="G34" s="119">
        <v>73</v>
      </c>
      <c r="H34" s="119">
        <v>65</v>
      </c>
      <c r="I34" s="119">
        <v>138</v>
      </c>
      <c r="J34" s="115">
        <f t="shared" si="0"/>
        <v>41.4</v>
      </c>
      <c r="K34" s="143">
        <v>77.2</v>
      </c>
      <c r="L34" s="115">
        <f t="shared" si="1"/>
        <v>30.880000000000003</v>
      </c>
      <c r="M34" s="52">
        <f t="shared" si="2"/>
        <v>72.28</v>
      </c>
    </row>
    <row r="35" spans="1:13" ht="28.5" customHeight="1">
      <c r="A35" s="50">
        <v>33</v>
      </c>
      <c r="B35" s="110" t="s">
        <v>374</v>
      </c>
      <c r="C35" s="110" t="s">
        <v>389</v>
      </c>
      <c r="D35" s="119" t="s">
        <v>391</v>
      </c>
      <c r="E35" s="119">
        <v>60206529</v>
      </c>
      <c r="F35" s="119" t="s">
        <v>1184</v>
      </c>
      <c r="G35" s="119">
        <v>63</v>
      </c>
      <c r="H35" s="119">
        <v>70.5</v>
      </c>
      <c r="I35" s="119">
        <v>133.5</v>
      </c>
      <c r="J35" s="115">
        <f t="shared" si="0"/>
        <v>40.05</v>
      </c>
      <c r="K35" s="143">
        <v>73</v>
      </c>
      <c r="L35" s="115">
        <f t="shared" si="1"/>
        <v>29.200000000000003</v>
      </c>
      <c r="M35" s="52">
        <f t="shared" si="2"/>
        <v>69.25</v>
      </c>
    </row>
    <row r="36" spans="4:13" ht="14.25">
      <c r="D36" s="137"/>
      <c r="E36" s="137"/>
      <c r="F36" s="137"/>
      <c r="G36" s="137"/>
      <c r="H36" s="137"/>
      <c r="I36" s="138"/>
      <c r="J36" s="138"/>
      <c r="K36" s="144"/>
      <c r="L36" s="139"/>
      <c r="M36" s="136"/>
    </row>
    <row r="37" spans="11:13" ht="14.25">
      <c r="K37" s="145"/>
      <c r="L37" s="136"/>
      <c r="M37" s="136"/>
    </row>
    <row r="38" spans="11:13" ht="14.25">
      <c r="K38" s="145"/>
      <c r="L38" s="136"/>
      <c r="M38" s="136"/>
    </row>
    <row r="39" spans="11:13" ht="14.25">
      <c r="K39" s="145"/>
      <c r="L39" s="136"/>
      <c r="M39" s="136"/>
    </row>
  </sheetData>
  <sheetProtection/>
  <mergeCells count="1">
    <mergeCell ref="A1:M1"/>
  </mergeCells>
  <printOptions horizontalCentered="1" verticalCentered="1"/>
  <pageMargins left="0.16" right="0.16" top="0.41" bottom="0.41" header="0.51" footer="0.5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5"/>
  <sheetViews>
    <sheetView zoomScaleSheetLayoutView="100" zoomScalePageLayoutView="0" workbookViewId="0" topLeftCell="A1">
      <selection activeCell="N18" sqref="N18"/>
    </sheetView>
  </sheetViews>
  <sheetFormatPr defaultColWidth="9.00390625" defaultRowHeight="14.25"/>
  <cols>
    <col min="1" max="1" width="4.125" style="8" customWidth="1"/>
    <col min="2" max="2" width="24.25390625" style="8" customWidth="1"/>
    <col min="3" max="3" width="18.25390625" style="8" customWidth="1"/>
    <col min="4" max="4" width="7.00390625" style="8" customWidth="1"/>
    <col min="5" max="5" width="12.00390625" style="8" customWidth="1"/>
    <col min="6" max="6" width="5.75390625" style="8" customWidth="1"/>
    <col min="7" max="8" width="8.125" style="8" customWidth="1"/>
    <col min="9" max="10" width="8.125" style="9" customWidth="1"/>
    <col min="11" max="11" width="8.125" style="146" customWidth="1"/>
    <col min="12" max="13" width="8.125" style="9" customWidth="1"/>
    <col min="14" max="16384" width="9.00390625" style="8" customWidth="1"/>
  </cols>
  <sheetData>
    <row r="1" spans="1:13" ht="26.25" customHeight="1">
      <c r="A1" s="210" t="s">
        <v>72</v>
      </c>
      <c r="B1" s="211"/>
      <c r="C1" s="211"/>
      <c r="D1" s="211"/>
      <c r="E1" s="211"/>
      <c r="F1" s="212"/>
      <c r="G1" s="212"/>
      <c r="H1" s="212"/>
      <c r="I1" s="213"/>
      <c r="J1" s="213"/>
      <c r="K1" s="213"/>
      <c r="L1" s="213"/>
      <c r="M1" s="213"/>
    </row>
    <row r="2" spans="1:13" s="156" customFormat="1" ht="24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04" t="s">
        <v>116</v>
      </c>
      <c r="H2" s="104" t="s">
        <v>117</v>
      </c>
      <c r="I2" s="104" t="s">
        <v>118</v>
      </c>
      <c r="J2" s="7" t="s">
        <v>7</v>
      </c>
      <c r="K2" s="63" t="s">
        <v>8</v>
      </c>
      <c r="L2" s="2" t="s">
        <v>9</v>
      </c>
      <c r="M2" s="2" t="s">
        <v>51</v>
      </c>
    </row>
    <row r="3" spans="1:13" s="157" customFormat="1" ht="28.5" customHeight="1">
      <c r="A3" s="119">
        <v>1</v>
      </c>
      <c r="B3" s="110" t="s">
        <v>374</v>
      </c>
      <c r="C3" s="110" t="s">
        <v>393</v>
      </c>
      <c r="D3" s="110" t="s">
        <v>392</v>
      </c>
      <c r="E3" s="110">
        <v>60215728</v>
      </c>
      <c r="F3" s="152" t="s">
        <v>890</v>
      </c>
      <c r="G3" s="110">
        <v>76</v>
      </c>
      <c r="H3" s="110">
        <v>68</v>
      </c>
      <c r="I3" s="110">
        <v>144</v>
      </c>
      <c r="J3" s="147">
        <f>I3/2*0.6</f>
        <v>43.199999999999996</v>
      </c>
      <c r="K3" s="153">
        <v>78.8</v>
      </c>
      <c r="L3" s="52">
        <f>K3*0.4</f>
        <v>31.52</v>
      </c>
      <c r="M3" s="147">
        <f>J3+L3</f>
        <v>74.72</v>
      </c>
    </row>
    <row r="4" spans="1:13" s="157" customFormat="1" ht="28.5" customHeight="1">
      <c r="A4" s="119">
        <v>2</v>
      </c>
      <c r="B4" s="110" t="s">
        <v>374</v>
      </c>
      <c r="C4" s="110" t="s">
        <v>393</v>
      </c>
      <c r="D4" s="110" t="s">
        <v>394</v>
      </c>
      <c r="E4" s="110">
        <v>60209223</v>
      </c>
      <c r="F4" s="152" t="s">
        <v>890</v>
      </c>
      <c r="G4" s="110">
        <v>71</v>
      </c>
      <c r="H4" s="110">
        <v>72.5</v>
      </c>
      <c r="I4" s="110">
        <v>143.5</v>
      </c>
      <c r="J4" s="147">
        <f aca="true" t="shared" si="0" ref="J4:J35">I4/2*0.6</f>
        <v>43.05</v>
      </c>
      <c r="K4" s="153">
        <v>78.2</v>
      </c>
      <c r="L4" s="52">
        <f aca="true" t="shared" si="1" ref="L4:L35">K4*0.4</f>
        <v>31.28</v>
      </c>
      <c r="M4" s="147">
        <f aca="true" t="shared" si="2" ref="M4:M35">J4+L4</f>
        <v>74.33</v>
      </c>
    </row>
    <row r="5" spans="1:13" s="157" customFormat="1" ht="28.5" customHeight="1">
      <c r="A5" s="119">
        <v>3</v>
      </c>
      <c r="B5" s="110" t="s">
        <v>374</v>
      </c>
      <c r="C5" s="110" t="s">
        <v>393</v>
      </c>
      <c r="D5" s="110" t="s">
        <v>395</v>
      </c>
      <c r="E5" s="110">
        <v>60208802</v>
      </c>
      <c r="F5" s="152" t="s">
        <v>890</v>
      </c>
      <c r="G5" s="110">
        <v>71</v>
      </c>
      <c r="H5" s="110">
        <v>71.5</v>
      </c>
      <c r="I5" s="110">
        <v>142.5</v>
      </c>
      <c r="J5" s="147">
        <f t="shared" si="0"/>
        <v>42.75</v>
      </c>
      <c r="K5" s="153">
        <v>77</v>
      </c>
      <c r="L5" s="52">
        <f t="shared" si="1"/>
        <v>30.8</v>
      </c>
      <c r="M5" s="147">
        <f t="shared" si="2"/>
        <v>73.55</v>
      </c>
    </row>
    <row r="6" spans="1:13" s="121" customFormat="1" ht="28.5" customHeight="1">
      <c r="A6" s="5">
        <v>4</v>
      </c>
      <c r="B6" s="110" t="s">
        <v>374</v>
      </c>
      <c r="C6" s="110" t="s">
        <v>393</v>
      </c>
      <c r="D6" s="110" t="s">
        <v>396</v>
      </c>
      <c r="E6" s="110">
        <v>60219803</v>
      </c>
      <c r="F6" s="152" t="s">
        <v>890</v>
      </c>
      <c r="G6" s="110">
        <v>73</v>
      </c>
      <c r="H6" s="110">
        <v>68.5</v>
      </c>
      <c r="I6" s="110">
        <v>141.5</v>
      </c>
      <c r="J6" s="147">
        <f t="shared" si="0"/>
        <v>42.449999999999996</v>
      </c>
      <c r="K6" s="140">
        <v>80.2</v>
      </c>
      <c r="L6" s="52">
        <f t="shared" si="1"/>
        <v>32.080000000000005</v>
      </c>
      <c r="M6" s="147">
        <f t="shared" si="2"/>
        <v>74.53</v>
      </c>
    </row>
    <row r="7" spans="1:13" s="121" customFormat="1" ht="28.5" customHeight="1">
      <c r="A7" s="5">
        <v>5</v>
      </c>
      <c r="B7" s="110" t="s">
        <v>374</v>
      </c>
      <c r="C7" s="110" t="s">
        <v>393</v>
      </c>
      <c r="D7" s="110" t="s">
        <v>397</v>
      </c>
      <c r="E7" s="110">
        <v>60211524</v>
      </c>
      <c r="F7" s="152" t="s">
        <v>890</v>
      </c>
      <c r="G7" s="110">
        <v>70</v>
      </c>
      <c r="H7" s="110">
        <v>71.5</v>
      </c>
      <c r="I7" s="110">
        <v>141.5</v>
      </c>
      <c r="J7" s="147">
        <f t="shared" si="0"/>
        <v>42.449999999999996</v>
      </c>
      <c r="K7" s="140">
        <v>80</v>
      </c>
      <c r="L7" s="52">
        <f t="shared" si="1"/>
        <v>32</v>
      </c>
      <c r="M7" s="147">
        <f t="shared" si="2"/>
        <v>74.44999999999999</v>
      </c>
    </row>
    <row r="8" spans="1:13" s="36" customFormat="1" ht="28.5" customHeight="1">
      <c r="A8" s="29">
        <v>6</v>
      </c>
      <c r="B8" s="110" t="s">
        <v>374</v>
      </c>
      <c r="C8" s="110" t="s">
        <v>393</v>
      </c>
      <c r="D8" s="110" t="s">
        <v>398</v>
      </c>
      <c r="E8" s="110">
        <v>60214109</v>
      </c>
      <c r="F8" s="152" t="s">
        <v>890</v>
      </c>
      <c r="G8" s="110">
        <v>72</v>
      </c>
      <c r="H8" s="110">
        <v>68</v>
      </c>
      <c r="I8" s="110">
        <v>140</v>
      </c>
      <c r="J8" s="147">
        <f t="shared" si="0"/>
        <v>42</v>
      </c>
      <c r="K8" s="148">
        <v>80</v>
      </c>
      <c r="L8" s="52">
        <f t="shared" si="1"/>
        <v>32</v>
      </c>
      <c r="M8" s="147">
        <f t="shared" si="2"/>
        <v>74</v>
      </c>
    </row>
    <row r="9" spans="1:13" s="157" customFormat="1" ht="28.5" customHeight="1">
      <c r="A9" s="119">
        <v>7</v>
      </c>
      <c r="B9" s="110" t="s">
        <v>374</v>
      </c>
      <c r="C9" s="110" t="s">
        <v>393</v>
      </c>
      <c r="D9" s="110" t="s">
        <v>399</v>
      </c>
      <c r="E9" s="110">
        <v>60217816</v>
      </c>
      <c r="F9" s="152" t="s">
        <v>890</v>
      </c>
      <c r="G9" s="110">
        <v>60</v>
      </c>
      <c r="H9" s="110">
        <v>80</v>
      </c>
      <c r="I9" s="110">
        <v>140</v>
      </c>
      <c r="J9" s="147">
        <f t="shared" si="0"/>
        <v>42</v>
      </c>
      <c r="K9" s="153">
        <v>78.4</v>
      </c>
      <c r="L9" s="52">
        <f t="shared" si="1"/>
        <v>31.360000000000003</v>
      </c>
      <c r="M9" s="147">
        <f t="shared" si="2"/>
        <v>73.36</v>
      </c>
    </row>
    <row r="10" spans="1:13" s="157" customFormat="1" ht="28.5" customHeight="1">
      <c r="A10" s="119">
        <v>8</v>
      </c>
      <c r="B10" s="110" t="s">
        <v>374</v>
      </c>
      <c r="C10" s="110" t="s">
        <v>393</v>
      </c>
      <c r="D10" s="110" t="s">
        <v>400</v>
      </c>
      <c r="E10" s="110">
        <v>60207123</v>
      </c>
      <c r="F10" s="152" t="s">
        <v>890</v>
      </c>
      <c r="G10" s="110">
        <v>73</v>
      </c>
      <c r="H10" s="110">
        <v>66</v>
      </c>
      <c r="I10" s="110">
        <v>139</v>
      </c>
      <c r="J10" s="147">
        <f t="shared" si="0"/>
        <v>41.699999999999996</v>
      </c>
      <c r="K10" s="153">
        <v>77.6</v>
      </c>
      <c r="L10" s="52">
        <f t="shared" si="1"/>
        <v>31.04</v>
      </c>
      <c r="M10" s="147">
        <f t="shared" si="2"/>
        <v>72.74</v>
      </c>
    </row>
    <row r="11" spans="1:13" s="157" customFormat="1" ht="28.5" customHeight="1">
      <c r="A11" s="119">
        <v>9</v>
      </c>
      <c r="B11" s="110" t="s">
        <v>374</v>
      </c>
      <c r="C11" s="110" t="s">
        <v>393</v>
      </c>
      <c r="D11" s="110" t="s">
        <v>84</v>
      </c>
      <c r="E11" s="110">
        <v>60214605</v>
      </c>
      <c r="F11" s="152" t="s">
        <v>890</v>
      </c>
      <c r="G11" s="110">
        <v>66</v>
      </c>
      <c r="H11" s="110">
        <v>72.5</v>
      </c>
      <c r="I11" s="110">
        <v>138.5</v>
      </c>
      <c r="J11" s="147">
        <f t="shared" si="0"/>
        <v>41.55</v>
      </c>
      <c r="K11" s="153">
        <v>79.2</v>
      </c>
      <c r="L11" s="52">
        <f t="shared" si="1"/>
        <v>31.680000000000003</v>
      </c>
      <c r="M11" s="147">
        <f t="shared" si="2"/>
        <v>73.23</v>
      </c>
    </row>
    <row r="12" spans="1:13" s="157" customFormat="1" ht="28.5" customHeight="1">
      <c r="A12" s="119">
        <v>10</v>
      </c>
      <c r="B12" s="110" t="s">
        <v>374</v>
      </c>
      <c r="C12" s="110" t="s">
        <v>393</v>
      </c>
      <c r="D12" s="110" t="s">
        <v>401</v>
      </c>
      <c r="E12" s="110">
        <v>60214011</v>
      </c>
      <c r="F12" s="152" t="s">
        <v>890</v>
      </c>
      <c r="G12" s="110">
        <v>63</v>
      </c>
      <c r="H12" s="110">
        <v>74.5</v>
      </c>
      <c r="I12" s="110">
        <v>137.5</v>
      </c>
      <c r="J12" s="147">
        <f t="shared" si="0"/>
        <v>41.25</v>
      </c>
      <c r="K12" s="153">
        <v>79.6</v>
      </c>
      <c r="L12" s="52">
        <f t="shared" si="1"/>
        <v>31.84</v>
      </c>
      <c r="M12" s="147">
        <f t="shared" si="2"/>
        <v>73.09</v>
      </c>
    </row>
    <row r="13" spans="1:13" s="157" customFormat="1" ht="28.5" customHeight="1">
      <c r="A13" s="119">
        <v>11</v>
      </c>
      <c r="B13" s="110" t="s">
        <v>374</v>
      </c>
      <c r="C13" s="110" t="s">
        <v>393</v>
      </c>
      <c r="D13" s="110" t="s">
        <v>402</v>
      </c>
      <c r="E13" s="110">
        <v>60215626</v>
      </c>
      <c r="F13" s="152" t="s">
        <v>890</v>
      </c>
      <c r="G13" s="110">
        <v>70</v>
      </c>
      <c r="H13" s="110">
        <v>67</v>
      </c>
      <c r="I13" s="110">
        <v>137</v>
      </c>
      <c r="J13" s="147">
        <f t="shared" si="0"/>
        <v>41.1</v>
      </c>
      <c r="K13" s="153">
        <v>80.8</v>
      </c>
      <c r="L13" s="52">
        <f t="shared" si="1"/>
        <v>32.32</v>
      </c>
      <c r="M13" s="147">
        <f t="shared" si="2"/>
        <v>73.42</v>
      </c>
    </row>
    <row r="14" spans="1:13" s="157" customFormat="1" ht="28.5" customHeight="1">
      <c r="A14" s="119">
        <v>12</v>
      </c>
      <c r="B14" s="110" t="s">
        <v>374</v>
      </c>
      <c r="C14" s="110" t="s">
        <v>393</v>
      </c>
      <c r="D14" s="110" t="s">
        <v>403</v>
      </c>
      <c r="E14" s="110">
        <v>60213208</v>
      </c>
      <c r="F14" s="152" t="s">
        <v>890</v>
      </c>
      <c r="G14" s="110">
        <v>69</v>
      </c>
      <c r="H14" s="110">
        <v>68</v>
      </c>
      <c r="I14" s="110">
        <v>137</v>
      </c>
      <c r="J14" s="147">
        <f t="shared" si="0"/>
        <v>41.1</v>
      </c>
      <c r="K14" s="153">
        <v>81.2</v>
      </c>
      <c r="L14" s="52">
        <f t="shared" si="1"/>
        <v>32.480000000000004</v>
      </c>
      <c r="M14" s="147">
        <f t="shared" si="2"/>
        <v>73.58000000000001</v>
      </c>
    </row>
    <row r="15" spans="1:13" s="157" customFormat="1" ht="28.5" customHeight="1">
      <c r="A15" s="119">
        <v>13</v>
      </c>
      <c r="B15" s="110" t="s">
        <v>374</v>
      </c>
      <c r="C15" s="110" t="s">
        <v>393</v>
      </c>
      <c r="D15" s="110" t="s">
        <v>404</v>
      </c>
      <c r="E15" s="110">
        <v>60228029</v>
      </c>
      <c r="F15" s="152" t="s">
        <v>890</v>
      </c>
      <c r="G15" s="110">
        <v>65</v>
      </c>
      <c r="H15" s="110">
        <v>72</v>
      </c>
      <c r="I15" s="110">
        <v>137</v>
      </c>
      <c r="J15" s="147">
        <f t="shared" si="0"/>
        <v>41.1</v>
      </c>
      <c r="K15" s="153">
        <v>76.8</v>
      </c>
      <c r="L15" s="52">
        <f t="shared" si="1"/>
        <v>30.72</v>
      </c>
      <c r="M15" s="147">
        <f t="shared" si="2"/>
        <v>71.82</v>
      </c>
    </row>
    <row r="16" spans="1:13" s="157" customFormat="1" ht="28.5" customHeight="1">
      <c r="A16" s="119">
        <v>14</v>
      </c>
      <c r="B16" s="110" t="s">
        <v>374</v>
      </c>
      <c r="C16" s="110" t="s">
        <v>393</v>
      </c>
      <c r="D16" s="110" t="s">
        <v>405</v>
      </c>
      <c r="E16" s="110">
        <v>60222024</v>
      </c>
      <c r="F16" s="152" t="s">
        <v>890</v>
      </c>
      <c r="G16" s="110">
        <v>61</v>
      </c>
      <c r="H16" s="110">
        <v>75.5</v>
      </c>
      <c r="I16" s="110">
        <v>136.5</v>
      </c>
      <c r="J16" s="147">
        <f t="shared" si="0"/>
        <v>40.949999999999996</v>
      </c>
      <c r="K16" s="153">
        <v>78.8</v>
      </c>
      <c r="L16" s="52">
        <f t="shared" si="1"/>
        <v>31.52</v>
      </c>
      <c r="M16" s="147">
        <f t="shared" si="2"/>
        <v>72.47</v>
      </c>
    </row>
    <row r="17" spans="1:13" s="157" customFormat="1" ht="28.5" customHeight="1">
      <c r="A17" s="119">
        <v>15</v>
      </c>
      <c r="B17" s="110" t="s">
        <v>374</v>
      </c>
      <c r="C17" s="110" t="s">
        <v>393</v>
      </c>
      <c r="D17" s="110" t="s">
        <v>406</v>
      </c>
      <c r="E17" s="110">
        <v>60204911</v>
      </c>
      <c r="F17" s="152" t="s">
        <v>884</v>
      </c>
      <c r="G17" s="110">
        <v>63</v>
      </c>
      <c r="H17" s="110">
        <v>71.5</v>
      </c>
      <c r="I17" s="110">
        <v>134.5</v>
      </c>
      <c r="J17" s="147">
        <f t="shared" si="0"/>
        <v>40.35</v>
      </c>
      <c r="K17" s="153">
        <v>71.8</v>
      </c>
      <c r="L17" s="52">
        <f t="shared" si="1"/>
        <v>28.72</v>
      </c>
      <c r="M17" s="147">
        <f t="shared" si="2"/>
        <v>69.07</v>
      </c>
    </row>
    <row r="18" spans="1:13" s="157" customFormat="1" ht="28.5" customHeight="1">
      <c r="A18" s="119">
        <v>16</v>
      </c>
      <c r="B18" s="110" t="s">
        <v>374</v>
      </c>
      <c r="C18" s="110" t="s">
        <v>408</v>
      </c>
      <c r="D18" s="110" t="s">
        <v>407</v>
      </c>
      <c r="E18" s="110">
        <v>60205514</v>
      </c>
      <c r="F18" s="152" t="s">
        <v>885</v>
      </c>
      <c r="G18" s="110">
        <v>71</v>
      </c>
      <c r="H18" s="110">
        <v>76.5</v>
      </c>
      <c r="I18" s="110">
        <v>147.5</v>
      </c>
      <c r="J18" s="147">
        <f t="shared" si="0"/>
        <v>44.25</v>
      </c>
      <c r="K18" s="153">
        <v>77.6</v>
      </c>
      <c r="L18" s="52">
        <f t="shared" si="1"/>
        <v>31.04</v>
      </c>
      <c r="M18" s="147">
        <f t="shared" si="2"/>
        <v>75.28999999999999</v>
      </c>
    </row>
    <row r="19" spans="1:13" s="157" customFormat="1" ht="28.5" customHeight="1">
      <c r="A19" s="119">
        <v>17</v>
      </c>
      <c r="B19" s="110" t="s">
        <v>374</v>
      </c>
      <c r="C19" s="110" t="s">
        <v>408</v>
      </c>
      <c r="D19" s="110" t="s">
        <v>409</v>
      </c>
      <c r="E19" s="110">
        <v>60207428</v>
      </c>
      <c r="F19" s="152" t="s">
        <v>883</v>
      </c>
      <c r="G19" s="110">
        <v>72</v>
      </c>
      <c r="H19" s="110">
        <v>69</v>
      </c>
      <c r="I19" s="110">
        <v>141</v>
      </c>
      <c r="J19" s="147">
        <f t="shared" si="0"/>
        <v>42.3</v>
      </c>
      <c r="K19" s="153">
        <v>78</v>
      </c>
      <c r="L19" s="52">
        <f t="shared" si="1"/>
        <v>31.200000000000003</v>
      </c>
      <c r="M19" s="147">
        <f t="shared" si="2"/>
        <v>73.5</v>
      </c>
    </row>
    <row r="20" spans="1:13" s="157" customFormat="1" ht="28.5" customHeight="1">
      <c r="A20" s="119">
        <v>18</v>
      </c>
      <c r="B20" s="110" t="s">
        <v>374</v>
      </c>
      <c r="C20" s="110" t="s">
        <v>408</v>
      </c>
      <c r="D20" s="110" t="s">
        <v>410</v>
      </c>
      <c r="E20" s="110">
        <v>60218106</v>
      </c>
      <c r="F20" s="152" t="s">
        <v>883</v>
      </c>
      <c r="G20" s="110">
        <v>68</v>
      </c>
      <c r="H20" s="110">
        <v>72</v>
      </c>
      <c r="I20" s="110">
        <v>140</v>
      </c>
      <c r="J20" s="147">
        <f t="shared" si="0"/>
        <v>42</v>
      </c>
      <c r="K20" s="153">
        <v>79.4</v>
      </c>
      <c r="L20" s="52">
        <f t="shared" si="1"/>
        <v>31.760000000000005</v>
      </c>
      <c r="M20" s="147">
        <f t="shared" si="2"/>
        <v>73.76</v>
      </c>
    </row>
    <row r="21" spans="1:13" s="157" customFormat="1" ht="28.5" customHeight="1">
      <c r="A21" s="119">
        <v>19</v>
      </c>
      <c r="B21" s="110" t="s">
        <v>374</v>
      </c>
      <c r="C21" s="110" t="s">
        <v>408</v>
      </c>
      <c r="D21" s="110" t="s">
        <v>411</v>
      </c>
      <c r="E21" s="110">
        <v>60217005</v>
      </c>
      <c r="F21" s="152" t="s">
        <v>886</v>
      </c>
      <c r="G21" s="110">
        <v>68</v>
      </c>
      <c r="H21" s="110">
        <v>71.5</v>
      </c>
      <c r="I21" s="110">
        <v>139.5</v>
      </c>
      <c r="J21" s="147">
        <f t="shared" si="0"/>
        <v>41.85</v>
      </c>
      <c r="K21" s="153">
        <v>79.2</v>
      </c>
      <c r="L21" s="52">
        <f t="shared" si="1"/>
        <v>31.680000000000003</v>
      </c>
      <c r="M21" s="147">
        <f t="shared" si="2"/>
        <v>73.53</v>
      </c>
    </row>
    <row r="22" spans="1:13" s="157" customFormat="1" ht="28.5" customHeight="1">
      <c r="A22" s="119">
        <v>20</v>
      </c>
      <c r="B22" s="110" t="s">
        <v>374</v>
      </c>
      <c r="C22" s="110" t="s">
        <v>408</v>
      </c>
      <c r="D22" s="110" t="s">
        <v>86</v>
      </c>
      <c r="E22" s="110">
        <v>60224907</v>
      </c>
      <c r="F22" s="152" t="s">
        <v>886</v>
      </c>
      <c r="G22" s="110">
        <v>67</v>
      </c>
      <c r="H22" s="110">
        <v>71</v>
      </c>
      <c r="I22" s="110">
        <v>138</v>
      </c>
      <c r="J22" s="147">
        <f t="shared" si="0"/>
        <v>41.4</v>
      </c>
      <c r="K22" s="153">
        <v>77.4</v>
      </c>
      <c r="L22" s="52">
        <f t="shared" si="1"/>
        <v>30.960000000000004</v>
      </c>
      <c r="M22" s="147">
        <f t="shared" si="2"/>
        <v>72.36</v>
      </c>
    </row>
    <row r="23" spans="1:13" s="157" customFormat="1" ht="28.5" customHeight="1">
      <c r="A23" s="119">
        <v>21</v>
      </c>
      <c r="B23" s="110" t="s">
        <v>374</v>
      </c>
      <c r="C23" s="110" t="s">
        <v>408</v>
      </c>
      <c r="D23" s="110" t="s">
        <v>412</v>
      </c>
      <c r="E23" s="110">
        <v>60209923</v>
      </c>
      <c r="F23" s="152" t="s">
        <v>887</v>
      </c>
      <c r="G23" s="110">
        <v>67</v>
      </c>
      <c r="H23" s="110">
        <v>70.5</v>
      </c>
      <c r="I23" s="110">
        <v>137.5</v>
      </c>
      <c r="J23" s="147">
        <f t="shared" si="0"/>
        <v>41.25</v>
      </c>
      <c r="K23" s="153">
        <v>67.4</v>
      </c>
      <c r="L23" s="52">
        <f t="shared" si="1"/>
        <v>26.960000000000004</v>
      </c>
      <c r="M23" s="147">
        <f t="shared" si="2"/>
        <v>68.21000000000001</v>
      </c>
    </row>
    <row r="24" spans="1:13" s="157" customFormat="1" ht="28.5" customHeight="1">
      <c r="A24" s="119">
        <v>22</v>
      </c>
      <c r="B24" s="110" t="s">
        <v>374</v>
      </c>
      <c r="C24" s="110" t="s">
        <v>408</v>
      </c>
      <c r="D24" s="110" t="s">
        <v>413</v>
      </c>
      <c r="E24" s="110">
        <v>60222026</v>
      </c>
      <c r="F24" s="152" t="s">
        <v>888</v>
      </c>
      <c r="G24" s="110">
        <v>59</v>
      </c>
      <c r="H24" s="110">
        <v>78</v>
      </c>
      <c r="I24" s="110">
        <v>137</v>
      </c>
      <c r="J24" s="147">
        <f t="shared" si="0"/>
        <v>41.1</v>
      </c>
      <c r="K24" s="108">
        <v>77.6</v>
      </c>
      <c r="L24" s="52">
        <f t="shared" si="1"/>
        <v>31.04</v>
      </c>
      <c r="M24" s="147">
        <f t="shared" si="2"/>
        <v>72.14</v>
      </c>
    </row>
    <row r="25" spans="1:13" s="157" customFormat="1" ht="28.5" customHeight="1">
      <c r="A25" s="119">
        <v>23</v>
      </c>
      <c r="B25" s="110" t="s">
        <v>374</v>
      </c>
      <c r="C25" s="110" t="s">
        <v>408</v>
      </c>
      <c r="D25" s="110" t="s">
        <v>414</v>
      </c>
      <c r="E25" s="110">
        <v>60219614</v>
      </c>
      <c r="F25" s="152" t="s">
        <v>889</v>
      </c>
      <c r="G25" s="110">
        <v>66</v>
      </c>
      <c r="H25" s="110">
        <v>68</v>
      </c>
      <c r="I25" s="110">
        <v>134</v>
      </c>
      <c r="J25" s="147">
        <f t="shared" si="0"/>
        <v>40.199999999999996</v>
      </c>
      <c r="K25" s="108">
        <v>78.6</v>
      </c>
      <c r="L25" s="52">
        <f t="shared" si="1"/>
        <v>31.439999999999998</v>
      </c>
      <c r="M25" s="147">
        <f t="shared" si="2"/>
        <v>71.63999999999999</v>
      </c>
    </row>
    <row r="26" spans="1:13" s="157" customFormat="1" ht="28.5" customHeight="1">
      <c r="A26" s="119">
        <v>24</v>
      </c>
      <c r="B26" s="85" t="s">
        <v>374</v>
      </c>
      <c r="C26" s="85" t="s">
        <v>408</v>
      </c>
      <c r="D26" s="85" t="s">
        <v>415</v>
      </c>
      <c r="E26" s="85">
        <v>60207809</v>
      </c>
      <c r="F26" s="154" t="s">
        <v>1118</v>
      </c>
      <c r="G26" s="85">
        <v>65</v>
      </c>
      <c r="H26" s="85">
        <v>68.5</v>
      </c>
      <c r="I26" s="85">
        <v>133.5</v>
      </c>
      <c r="J26" s="149">
        <f t="shared" si="0"/>
        <v>40.05</v>
      </c>
      <c r="K26" s="108">
        <v>79.2</v>
      </c>
      <c r="L26" s="82">
        <f t="shared" si="1"/>
        <v>31.680000000000003</v>
      </c>
      <c r="M26" s="149">
        <f t="shared" si="2"/>
        <v>71.73</v>
      </c>
    </row>
    <row r="27" spans="1:13" s="157" customFormat="1" ht="28.5" customHeight="1">
      <c r="A27" s="119">
        <v>25</v>
      </c>
      <c r="B27" s="85" t="s">
        <v>374</v>
      </c>
      <c r="C27" s="85" t="s">
        <v>408</v>
      </c>
      <c r="D27" s="85" t="s">
        <v>416</v>
      </c>
      <c r="E27" s="85">
        <v>60224719</v>
      </c>
      <c r="F27" s="154" t="s">
        <v>1118</v>
      </c>
      <c r="G27" s="85">
        <v>61</v>
      </c>
      <c r="H27" s="85">
        <v>72.5</v>
      </c>
      <c r="I27" s="85">
        <v>133.5</v>
      </c>
      <c r="J27" s="149">
        <f t="shared" si="0"/>
        <v>40.05</v>
      </c>
      <c r="K27" s="108">
        <v>79</v>
      </c>
      <c r="L27" s="82">
        <f t="shared" si="1"/>
        <v>31.6</v>
      </c>
      <c r="M27" s="149">
        <f t="shared" si="2"/>
        <v>71.65</v>
      </c>
    </row>
    <row r="28" spans="1:13" s="157" customFormat="1" ht="28.5" customHeight="1">
      <c r="A28" s="119">
        <v>26</v>
      </c>
      <c r="B28" s="85" t="s">
        <v>374</v>
      </c>
      <c r="C28" s="85" t="s">
        <v>408</v>
      </c>
      <c r="D28" s="85" t="s">
        <v>417</v>
      </c>
      <c r="E28" s="85">
        <v>60224004</v>
      </c>
      <c r="F28" s="154" t="s">
        <v>1119</v>
      </c>
      <c r="G28" s="85">
        <v>61</v>
      </c>
      <c r="H28" s="85">
        <v>72.5</v>
      </c>
      <c r="I28" s="85">
        <v>133.5</v>
      </c>
      <c r="J28" s="149">
        <f t="shared" si="0"/>
        <v>40.05</v>
      </c>
      <c r="K28" s="108">
        <v>73</v>
      </c>
      <c r="L28" s="82">
        <f t="shared" si="1"/>
        <v>29.200000000000003</v>
      </c>
      <c r="M28" s="149">
        <f t="shared" si="2"/>
        <v>69.25</v>
      </c>
    </row>
    <row r="29" spans="1:13" s="157" customFormat="1" ht="28.5" customHeight="1">
      <c r="A29" s="119">
        <v>27</v>
      </c>
      <c r="B29" s="85" t="s">
        <v>374</v>
      </c>
      <c r="C29" s="85" t="s">
        <v>408</v>
      </c>
      <c r="D29" s="85" t="s">
        <v>33</v>
      </c>
      <c r="E29" s="85">
        <v>60222005</v>
      </c>
      <c r="F29" s="154" t="s">
        <v>1119</v>
      </c>
      <c r="G29" s="85">
        <v>61</v>
      </c>
      <c r="H29" s="85">
        <v>72</v>
      </c>
      <c r="I29" s="85">
        <v>133</v>
      </c>
      <c r="J29" s="149">
        <f t="shared" si="0"/>
        <v>39.9</v>
      </c>
      <c r="K29" s="108">
        <v>80.6</v>
      </c>
      <c r="L29" s="82">
        <f t="shared" si="1"/>
        <v>32.24</v>
      </c>
      <c r="M29" s="149">
        <f t="shared" si="2"/>
        <v>72.14</v>
      </c>
    </row>
    <row r="30" spans="1:13" s="157" customFormat="1" ht="28.5" customHeight="1">
      <c r="A30" s="119">
        <v>28</v>
      </c>
      <c r="B30" s="85" t="s">
        <v>374</v>
      </c>
      <c r="C30" s="85" t="s">
        <v>408</v>
      </c>
      <c r="D30" s="85" t="s">
        <v>418</v>
      </c>
      <c r="E30" s="85">
        <v>60207325</v>
      </c>
      <c r="F30" s="154" t="s">
        <v>1119</v>
      </c>
      <c r="G30" s="85">
        <v>57</v>
      </c>
      <c r="H30" s="85">
        <v>76</v>
      </c>
      <c r="I30" s="85">
        <v>133</v>
      </c>
      <c r="J30" s="149">
        <f t="shared" si="0"/>
        <v>39.9</v>
      </c>
      <c r="K30" s="108">
        <v>79.2</v>
      </c>
      <c r="L30" s="82">
        <f t="shared" si="1"/>
        <v>31.680000000000003</v>
      </c>
      <c r="M30" s="149">
        <f t="shared" si="2"/>
        <v>71.58</v>
      </c>
    </row>
    <row r="31" spans="1:13" s="157" customFormat="1" ht="28.5" customHeight="1">
      <c r="A31" s="119">
        <v>29</v>
      </c>
      <c r="B31" s="85" t="s">
        <v>374</v>
      </c>
      <c r="C31" s="85" t="s">
        <v>408</v>
      </c>
      <c r="D31" s="85" t="s">
        <v>419</v>
      </c>
      <c r="E31" s="85">
        <v>60212625</v>
      </c>
      <c r="F31" s="154" t="s">
        <v>1119</v>
      </c>
      <c r="G31" s="85">
        <v>64</v>
      </c>
      <c r="H31" s="85">
        <v>68.5</v>
      </c>
      <c r="I31" s="85">
        <v>132.5</v>
      </c>
      <c r="J31" s="149">
        <f>I31/2*0.6</f>
        <v>39.75</v>
      </c>
      <c r="K31" s="108">
        <v>76.2</v>
      </c>
      <c r="L31" s="82">
        <f>K31*0.4</f>
        <v>30.480000000000004</v>
      </c>
      <c r="M31" s="149">
        <f>J31+L31</f>
        <v>70.23</v>
      </c>
    </row>
    <row r="32" spans="1:13" s="159" customFormat="1" ht="28.5" customHeight="1">
      <c r="A32" s="101">
        <v>30</v>
      </c>
      <c r="B32" s="101" t="s">
        <v>374</v>
      </c>
      <c r="C32" s="101" t="s">
        <v>408</v>
      </c>
      <c r="D32" s="102" t="s">
        <v>1113</v>
      </c>
      <c r="E32" s="102" t="s">
        <v>1114</v>
      </c>
      <c r="F32" s="155" t="s">
        <v>1116</v>
      </c>
      <c r="G32" s="102">
        <v>62</v>
      </c>
      <c r="H32" s="102">
        <v>70.5</v>
      </c>
      <c r="I32" s="102">
        <v>132.5</v>
      </c>
      <c r="J32" s="150">
        <f>I32/2*0.6</f>
        <v>39.75</v>
      </c>
      <c r="K32" s="103">
        <v>82</v>
      </c>
      <c r="L32" s="77">
        <f>K32*0.4</f>
        <v>32.800000000000004</v>
      </c>
      <c r="M32" s="150">
        <f>J32+L32</f>
        <v>72.55000000000001</v>
      </c>
    </row>
    <row r="33" spans="1:13" s="157" customFormat="1" ht="28.5" customHeight="1">
      <c r="A33" s="119">
        <v>31</v>
      </c>
      <c r="B33" s="85" t="s">
        <v>421</v>
      </c>
      <c r="C33" s="85" t="s">
        <v>14</v>
      </c>
      <c r="D33" s="85" t="s">
        <v>420</v>
      </c>
      <c r="E33" s="85">
        <v>60217209</v>
      </c>
      <c r="F33" s="154" t="s">
        <v>1119</v>
      </c>
      <c r="G33" s="85">
        <v>60</v>
      </c>
      <c r="H33" s="85">
        <v>79.5</v>
      </c>
      <c r="I33" s="85">
        <v>139.5</v>
      </c>
      <c r="J33" s="149">
        <f>I33/2*0.6</f>
        <v>41.85</v>
      </c>
      <c r="K33" s="108">
        <v>77</v>
      </c>
      <c r="L33" s="82">
        <f t="shared" si="1"/>
        <v>30.8</v>
      </c>
      <c r="M33" s="149">
        <f t="shared" si="2"/>
        <v>72.65</v>
      </c>
    </row>
    <row r="34" spans="1:13" s="157" customFormat="1" ht="28.5" customHeight="1">
      <c r="A34" s="119">
        <v>32</v>
      </c>
      <c r="B34" s="85" t="s">
        <v>421</v>
      </c>
      <c r="C34" s="85" t="s">
        <v>14</v>
      </c>
      <c r="D34" s="85" t="s">
        <v>422</v>
      </c>
      <c r="E34" s="85">
        <v>60224310</v>
      </c>
      <c r="F34" s="154" t="s">
        <v>1117</v>
      </c>
      <c r="G34" s="85">
        <v>59</v>
      </c>
      <c r="H34" s="85">
        <v>60.5</v>
      </c>
      <c r="I34" s="85">
        <v>119.5</v>
      </c>
      <c r="J34" s="149">
        <f t="shared" si="0"/>
        <v>35.85</v>
      </c>
      <c r="K34" s="108">
        <v>73</v>
      </c>
      <c r="L34" s="82">
        <f t="shared" si="1"/>
        <v>29.200000000000003</v>
      </c>
      <c r="M34" s="149">
        <f t="shared" si="2"/>
        <v>65.05000000000001</v>
      </c>
    </row>
    <row r="35" spans="1:13" s="158" customFormat="1" ht="28.5" customHeight="1">
      <c r="A35" s="85">
        <v>33</v>
      </c>
      <c r="B35" s="85" t="s">
        <v>421</v>
      </c>
      <c r="C35" s="85" t="s">
        <v>14</v>
      </c>
      <c r="D35" s="85" t="s">
        <v>423</v>
      </c>
      <c r="E35" s="85">
        <v>60214405</v>
      </c>
      <c r="F35" s="154" t="s">
        <v>1115</v>
      </c>
      <c r="G35" s="85">
        <v>49</v>
      </c>
      <c r="H35" s="85">
        <v>66</v>
      </c>
      <c r="I35" s="85">
        <v>115</v>
      </c>
      <c r="J35" s="149">
        <f t="shared" si="0"/>
        <v>34.5</v>
      </c>
      <c r="K35" s="151">
        <v>77.4</v>
      </c>
      <c r="L35" s="82">
        <f t="shared" si="1"/>
        <v>30.960000000000004</v>
      </c>
      <c r="M35" s="149">
        <f t="shared" si="2"/>
        <v>65.46000000000001</v>
      </c>
    </row>
  </sheetData>
  <sheetProtection/>
  <mergeCells count="1">
    <mergeCell ref="A1:M1"/>
  </mergeCells>
  <printOptions horizontalCentered="1" verticalCentered="1"/>
  <pageMargins left="0.16" right="0.16" top="0.41" bottom="0.41" header="0.51" footer="0.5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5"/>
  <sheetViews>
    <sheetView zoomScaleSheetLayoutView="100" zoomScalePageLayoutView="0" workbookViewId="0" topLeftCell="A1">
      <selection activeCell="L11" sqref="L11"/>
    </sheetView>
  </sheetViews>
  <sheetFormatPr defaultColWidth="9.00390625" defaultRowHeight="14.25"/>
  <cols>
    <col min="1" max="1" width="4.125" style="129" customWidth="1"/>
    <col min="2" max="2" width="26.50390625" style="129" customWidth="1"/>
    <col min="3" max="3" width="20.125" style="129" customWidth="1"/>
    <col min="4" max="4" width="5.625" style="129" customWidth="1"/>
    <col min="5" max="5" width="10.125" style="129" customWidth="1"/>
    <col min="6" max="6" width="5.875" style="129" customWidth="1"/>
    <col min="7" max="8" width="7.50390625" style="129" customWidth="1"/>
    <col min="9" max="12" width="7.50390625" style="130" customWidth="1"/>
    <col min="13" max="14" width="9.25390625" style="130" customWidth="1"/>
    <col min="15" max="16384" width="9.00390625" style="129" customWidth="1"/>
  </cols>
  <sheetData>
    <row r="1" spans="1:14" ht="25.5" customHeight="1">
      <c r="A1" s="206" t="s">
        <v>77</v>
      </c>
      <c r="B1" s="207"/>
      <c r="C1" s="207"/>
      <c r="D1" s="207"/>
      <c r="E1" s="207"/>
      <c r="F1" s="208"/>
      <c r="G1" s="208"/>
      <c r="H1" s="208"/>
      <c r="I1" s="209"/>
      <c r="J1" s="209"/>
      <c r="K1" s="209"/>
      <c r="L1" s="209"/>
      <c r="M1" s="209"/>
      <c r="N1" s="209"/>
    </row>
    <row r="2" spans="1:14" ht="31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04" t="s">
        <v>116</v>
      </c>
      <c r="H2" s="104" t="s">
        <v>117</v>
      </c>
      <c r="I2" s="104" t="s">
        <v>118</v>
      </c>
      <c r="J2" s="118" t="s">
        <v>1182</v>
      </c>
      <c r="K2" s="2" t="s">
        <v>7</v>
      </c>
      <c r="L2" s="2" t="s">
        <v>8</v>
      </c>
      <c r="M2" s="2" t="s">
        <v>9</v>
      </c>
      <c r="N2" s="2" t="s">
        <v>51</v>
      </c>
    </row>
    <row r="3" spans="1:14" s="163" customFormat="1" ht="27.75" customHeight="1">
      <c r="A3" s="44">
        <v>1</v>
      </c>
      <c r="B3" s="110" t="s">
        <v>421</v>
      </c>
      <c r="C3" s="110" t="s">
        <v>425</v>
      </c>
      <c r="D3" s="110" t="s">
        <v>424</v>
      </c>
      <c r="E3" s="110">
        <v>60206306</v>
      </c>
      <c r="F3" s="44" t="s">
        <v>890</v>
      </c>
      <c r="G3" s="110">
        <v>65</v>
      </c>
      <c r="H3" s="110">
        <v>66.5</v>
      </c>
      <c r="I3" s="110">
        <v>131.5</v>
      </c>
      <c r="J3" s="110"/>
      <c r="K3" s="46">
        <f>I3/2*0.6</f>
        <v>39.449999999999996</v>
      </c>
      <c r="L3" s="46">
        <v>80.5</v>
      </c>
      <c r="M3" s="45">
        <f>L3*0.4</f>
        <v>32.2</v>
      </c>
      <c r="N3" s="46">
        <f>K3+M3</f>
        <v>71.65</v>
      </c>
    </row>
    <row r="4" spans="1:14" s="163" customFormat="1" ht="27.75" customHeight="1">
      <c r="A4" s="44">
        <v>2</v>
      </c>
      <c r="B4" s="110" t="s">
        <v>421</v>
      </c>
      <c r="C4" s="110" t="s">
        <v>425</v>
      </c>
      <c r="D4" s="110" t="s">
        <v>426</v>
      </c>
      <c r="E4" s="110">
        <v>60214522</v>
      </c>
      <c r="F4" s="44" t="s">
        <v>890</v>
      </c>
      <c r="G4" s="110">
        <v>54</v>
      </c>
      <c r="H4" s="110">
        <v>72.5</v>
      </c>
      <c r="I4" s="110">
        <v>126.5</v>
      </c>
      <c r="J4" s="110"/>
      <c r="K4" s="46">
        <f aca="true" t="shared" si="0" ref="K4:K34">I4/2*0.6</f>
        <v>37.949999999999996</v>
      </c>
      <c r="L4" s="46">
        <v>80</v>
      </c>
      <c r="M4" s="45">
        <f aca="true" t="shared" si="1" ref="M4:M34">L4*0.4</f>
        <v>32</v>
      </c>
      <c r="N4" s="46">
        <f aca="true" t="shared" si="2" ref="N4:N34">K4+M4</f>
        <v>69.94999999999999</v>
      </c>
    </row>
    <row r="5" spans="1:14" s="163" customFormat="1" ht="27.75" customHeight="1">
      <c r="A5" s="44">
        <v>3</v>
      </c>
      <c r="B5" s="110" t="s">
        <v>421</v>
      </c>
      <c r="C5" s="110" t="s">
        <v>425</v>
      </c>
      <c r="D5" s="110" t="s">
        <v>427</v>
      </c>
      <c r="E5" s="110">
        <v>60213215</v>
      </c>
      <c r="F5" s="44" t="s">
        <v>890</v>
      </c>
      <c r="G5" s="110">
        <v>54</v>
      </c>
      <c r="H5" s="110">
        <v>63.5</v>
      </c>
      <c r="I5" s="110">
        <v>117.5</v>
      </c>
      <c r="J5" s="110"/>
      <c r="K5" s="46">
        <f t="shared" si="0"/>
        <v>35.25</v>
      </c>
      <c r="L5" s="46">
        <v>0</v>
      </c>
      <c r="M5" s="45">
        <f t="shared" si="1"/>
        <v>0</v>
      </c>
      <c r="N5" s="46">
        <f t="shared" si="2"/>
        <v>35.25</v>
      </c>
    </row>
    <row r="6" spans="1:14" s="163" customFormat="1" ht="27.75" customHeight="1">
      <c r="A6" s="44">
        <v>4</v>
      </c>
      <c r="B6" s="110" t="s">
        <v>421</v>
      </c>
      <c r="C6" s="110" t="s">
        <v>429</v>
      </c>
      <c r="D6" s="110" t="s">
        <v>428</v>
      </c>
      <c r="E6" s="110">
        <v>60216024</v>
      </c>
      <c r="F6" s="44" t="s">
        <v>890</v>
      </c>
      <c r="G6" s="110">
        <v>62</v>
      </c>
      <c r="H6" s="110">
        <v>72.5</v>
      </c>
      <c r="I6" s="110">
        <v>134.5</v>
      </c>
      <c r="J6" s="110"/>
      <c r="K6" s="46">
        <f t="shared" si="0"/>
        <v>40.35</v>
      </c>
      <c r="L6" s="46">
        <v>76.2</v>
      </c>
      <c r="M6" s="45">
        <f t="shared" si="1"/>
        <v>30.480000000000004</v>
      </c>
      <c r="N6" s="46">
        <f t="shared" si="2"/>
        <v>70.83000000000001</v>
      </c>
    </row>
    <row r="7" spans="1:14" s="163" customFormat="1" ht="27.75" customHeight="1">
      <c r="A7" s="44">
        <v>5</v>
      </c>
      <c r="B7" s="110" t="s">
        <v>421</v>
      </c>
      <c r="C7" s="110" t="s">
        <v>429</v>
      </c>
      <c r="D7" s="110" t="s">
        <v>430</v>
      </c>
      <c r="E7" s="110">
        <v>60220126</v>
      </c>
      <c r="F7" s="44" t="s">
        <v>890</v>
      </c>
      <c r="G7" s="110">
        <v>64</v>
      </c>
      <c r="H7" s="110">
        <v>64</v>
      </c>
      <c r="I7" s="110">
        <v>128</v>
      </c>
      <c r="J7" s="110"/>
      <c r="K7" s="46">
        <f t="shared" si="0"/>
        <v>38.4</v>
      </c>
      <c r="L7" s="46">
        <v>83.2</v>
      </c>
      <c r="M7" s="45">
        <f t="shared" si="1"/>
        <v>33.28</v>
      </c>
      <c r="N7" s="46">
        <f t="shared" si="2"/>
        <v>71.68</v>
      </c>
    </row>
    <row r="8" spans="1:14" s="163" customFormat="1" ht="27.75" customHeight="1">
      <c r="A8" s="44">
        <v>6</v>
      </c>
      <c r="B8" s="110" t="s">
        <v>421</v>
      </c>
      <c r="C8" s="110" t="s">
        <v>429</v>
      </c>
      <c r="D8" s="110" t="s">
        <v>86</v>
      </c>
      <c r="E8" s="110">
        <v>60216122</v>
      </c>
      <c r="F8" s="44" t="s">
        <v>890</v>
      </c>
      <c r="G8" s="110">
        <v>56</v>
      </c>
      <c r="H8" s="110">
        <v>71.5</v>
      </c>
      <c r="I8" s="110">
        <v>127.5</v>
      </c>
      <c r="J8" s="110"/>
      <c r="K8" s="46">
        <f t="shared" si="0"/>
        <v>38.25</v>
      </c>
      <c r="L8" s="46">
        <v>82.3</v>
      </c>
      <c r="M8" s="45">
        <f t="shared" si="1"/>
        <v>32.92</v>
      </c>
      <c r="N8" s="46">
        <f t="shared" si="2"/>
        <v>71.17</v>
      </c>
    </row>
    <row r="9" spans="1:14" s="163" customFormat="1" ht="27.75" customHeight="1">
      <c r="A9" s="44">
        <v>7</v>
      </c>
      <c r="B9" s="110" t="s">
        <v>432</v>
      </c>
      <c r="C9" s="110" t="s">
        <v>433</v>
      </c>
      <c r="D9" s="110" t="s">
        <v>431</v>
      </c>
      <c r="E9" s="110">
        <v>60212107</v>
      </c>
      <c r="F9" s="44" t="s">
        <v>890</v>
      </c>
      <c r="G9" s="110">
        <v>58</v>
      </c>
      <c r="H9" s="110">
        <v>72</v>
      </c>
      <c r="I9" s="110">
        <v>130</v>
      </c>
      <c r="J9" s="110"/>
      <c r="K9" s="46">
        <f t="shared" si="0"/>
        <v>39</v>
      </c>
      <c r="L9" s="46">
        <v>81.9</v>
      </c>
      <c r="M9" s="45">
        <f t="shared" si="1"/>
        <v>32.760000000000005</v>
      </c>
      <c r="N9" s="46">
        <f t="shared" si="2"/>
        <v>71.76</v>
      </c>
    </row>
    <row r="10" spans="1:14" s="163" customFormat="1" ht="27.75" customHeight="1">
      <c r="A10" s="44">
        <v>8</v>
      </c>
      <c r="B10" s="110" t="s">
        <v>432</v>
      </c>
      <c r="C10" s="110" t="s">
        <v>433</v>
      </c>
      <c r="D10" s="110" t="s">
        <v>434</v>
      </c>
      <c r="E10" s="110">
        <v>60212913</v>
      </c>
      <c r="F10" s="44" t="s">
        <v>890</v>
      </c>
      <c r="G10" s="110">
        <v>61</v>
      </c>
      <c r="H10" s="110">
        <v>58.5</v>
      </c>
      <c r="I10" s="110">
        <v>119.5</v>
      </c>
      <c r="J10" s="110"/>
      <c r="K10" s="46">
        <f t="shared" si="0"/>
        <v>35.85</v>
      </c>
      <c r="L10" s="46">
        <v>0</v>
      </c>
      <c r="M10" s="45">
        <f t="shared" si="1"/>
        <v>0</v>
      </c>
      <c r="N10" s="46">
        <f t="shared" si="2"/>
        <v>35.85</v>
      </c>
    </row>
    <row r="11" spans="1:14" s="163" customFormat="1" ht="27.75" customHeight="1">
      <c r="A11" s="44">
        <v>9</v>
      </c>
      <c r="B11" s="110" t="s">
        <v>432</v>
      </c>
      <c r="C11" s="110" t="s">
        <v>433</v>
      </c>
      <c r="D11" s="110" t="s">
        <v>435</v>
      </c>
      <c r="E11" s="110">
        <v>60220903</v>
      </c>
      <c r="F11" s="44" t="s">
        <v>890</v>
      </c>
      <c r="G11" s="110">
        <v>48</v>
      </c>
      <c r="H11" s="110">
        <v>70</v>
      </c>
      <c r="I11" s="110">
        <v>118</v>
      </c>
      <c r="J11" s="110"/>
      <c r="K11" s="46">
        <f t="shared" si="0"/>
        <v>35.4</v>
      </c>
      <c r="L11" s="46">
        <v>81.1</v>
      </c>
      <c r="M11" s="45">
        <f t="shared" si="1"/>
        <v>32.44</v>
      </c>
      <c r="N11" s="46">
        <f t="shared" si="2"/>
        <v>67.84</v>
      </c>
    </row>
    <row r="12" spans="1:14" s="163" customFormat="1" ht="27.75" customHeight="1">
      <c r="A12" s="44">
        <v>10</v>
      </c>
      <c r="B12" s="110" t="s">
        <v>432</v>
      </c>
      <c r="C12" s="110" t="s">
        <v>437</v>
      </c>
      <c r="D12" s="110" t="s">
        <v>436</v>
      </c>
      <c r="E12" s="110">
        <v>60216329</v>
      </c>
      <c r="F12" s="44" t="s">
        <v>890</v>
      </c>
      <c r="G12" s="110">
        <v>60</v>
      </c>
      <c r="H12" s="110">
        <v>67.5</v>
      </c>
      <c r="I12" s="110">
        <v>127.5</v>
      </c>
      <c r="J12" s="110"/>
      <c r="K12" s="46">
        <f t="shared" si="0"/>
        <v>38.25</v>
      </c>
      <c r="L12" s="46">
        <v>79.1</v>
      </c>
      <c r="M12" s="45">
        <f t="shared" si="1"/>
        <v>31.64</v>
      </c>
      <c r="N12" s="46">
        <f t="shared" si="2"/>
        <v>69.89</v>
      </c>
    </row>
    <row r="13" spans="1:14" s="164" customFormat="1" ht="27.75" customHeight="1">
      <c r="A13" s="29">
        <v>11</v>
      </c>
      <c r="B13" s="110" t="s">
        <v>432</v>
      </c>
      <c r="C13" s="110" t="s">
        <v>437</v>
      </c>
      <c r="D13" s="110" t="s">
        <v>438</v>
      </c>
      <c r="E13" s="110">
        <v>60224702</v>
      </c>
      <c r="F13" s="44" t="s">
        <v>890</v>
      </c>
      <c r="G13" s="110">
        <v>58</v>
      </c>
      <c r="H13" s="110">
        <v>69</v>
      </c>
      <c r="I13" s="110">
        <v>127</v>
      </c>
      <c r="J13" s="110"/>
      <c r="K13" s="46">
        <f t="shared" si="0"/>
        <v>38.1</v>
      </c>
      <c r="L13" s="31">
        <v>80.4</v>
      </c>
      <c r="M13" s="45">
        <f t="shared" si="1"/>
        <v>32.160000000000004</v>
      </c>
      <c r="N13" s="46">
        <f t="shared" si="2"/>
        <v>70.26</v>
      </c>
    </row>
    <row r="14" spans="1:14" s="164" customFormat="1" ht="27.75" customHeight="1">
      <c r="A14" s="29">
        <v>12</v>
      </c>
      <c r="B14" s="110" t="s">
        <v>432</v>
      </c>
      <c r="C14" s="110" t="s">
        <v>437</v>
      </c>
      <c r="D14" s="110" t="s">
        <v>439</v>
      </c>
      <c r="E14" s="110">
        <v>60207530</v>
      </c>
      <c r="F14" s="44" t="s">
        <v>890</v>
      </c>
      <c r="G14" s="110">
        <v>68</v>
      </c>
      <c r="H14" s="110">
        <v>45.5</v>
      </c>
      <c r="I14" s="110">
        <v>113.5</v>
      </c>
      <c r="J14" s="110"/>
      <c r="K14" s="46">
        <f t="shared" si="0"/>
        <v>34.05</v>
      </c>
      <c r="L14" s="31">
        <v>73.3</v>
      </c>
      <c r="M14" s="45">
        <f t="shared" si="1"/>
        <v>29.32</v>
      </c>
      <c r="N14" s="46">
        <f t="shared" si="2"/>
        <v>63.37</v>
      </c>
    </row>
    <row r="15" spans="1:14" s="164" customFormat="1" ht="27.75" customHeight="1">
      <c r="A15" s="29">
        <v>13</v>
      </c>
      <c r="B15" s="110" t="s">
        <v>432</v>
      </c>
      <c r="C15" s="110" t="s">
        <v>441</v>
      </c>
      <c r="D15" s="110" t="s">
        <v>440</v>
      </c>
      <c r="E15" s="110">
        <v>60224106</v>
      </c>
      <c r="F15" s="44" t="s">
        <v>890</v>
      </c>
      <c r="G15" s="110">
        <v>56</v>
      </c>
      <c r="H15" s="110">
        <v>56.5</v>
      </c>
      <c r="I15" s="110">
        <v>112.5</v>
      </c>
      <c r="J15" s="110"/>
      <c r="K15" s="46">
        <f t="shared" si="0"/>
        <v>33.75</v>
      </c>
      <c r="L15" s="31">
        <v>80.7</v>
      </c>
      <c r="M15" s="45">
        <f t="shared" si="1"/>
        <v>32.28</v>
      </c>
      <c r="N15" s="46">
        <f t="shared" si="2"/>
        <v>66.03</v>
      </c>
    </row>
    <row r="16" spans="1:14" s="163" customFormat="1" ht="27.75" customHeight="1">
      <c r="A16" s="44">
        <v>14</v>
      </c>
      <c r="B16" s="110" t="s">
        <v>432</v>
      </c>
      <c r="C16" s="110" t="s">
        <v>441</v>
      </c>
      <c r="D16" s="110" t="s">
        <v>442</v>
      </c>
      <c r="E16" s="110">
        <v>60222728</v>
      </c>
      <c r="F16" s="44" t="s">
        <v>890</v>
      </c>
      <c r="G16" s="110">
        <v>51</v>
      </c>
      <c r="H16" s="110">
        <v>58</v>
      </c>
      <c r="I16" s="110">
        <v>109</v>
      </c>
      <c r="J16" s="110"/>
      <c r="K16" s="46">
        <f t="shared" si="0"/>
        <v>32.699999999999996</v>
      </c>
      <c r="L16" s="46">
        <v>75.8</v>
      </c>
      <c r="M16" s="45">
        <f t="shared" si="1"/>
        <v>30.32</v>
      </c>
      <c r="N16" s="46">
        <f t="shared" si="2"/>
        <v>63.019999999999996</v>
      </c>
    </row>
    <row r="17" spans="1:14" s="163" customFormat="1" ht="27.75" customHeight="1">
      <c r="A17" s="44">
        <v>15</v>
      </c>
      <c r="B17" s="110" t="s">
        <v>432</v>
      </c>
      <c r="C17" s="110" t="s">
        <v>441</v>
      </c>
      <c r="D17" s="110" t="s">
        <v>443</v>
      </c>
      <c r="E17" s="110">
        <v>60220401</v>
      </c>
      <c r="F17" s="44" t="s">
        <v>890</v>
      </c>
      <c r="G17" s="110">
        <v>45</v>
      </c>
      <c r="H17" s="110">
        <v>57</v>
      </c>
      <c r="I17" s="110">
        <v>102</v>
      </c>
      <c r="J17" s="110"/>
      <c r="K17" s="46">
        <f t="shared" si="0"/>
        <v>30.599999999999998</v>
      </c>
      <c r="L17" s="46">
        <v>74.6</v>
      </c>
      <c r="M17" s="45">
        <f t="shared" si="1"/>
        <v>29.84</v>
      </c>
      <c r="N17" s="46">
        <f t="shared" si="2"/>
        <v>60.44</v>
      </c>
    </row>
    <row r="18" spans="1:14" s="163" customFormat="1" ht="27.75" customHeight="1">
      <c r="A18" s="44">
        <v>16</v>
      </c>
      <c r="B18" s="110" t="s">
        <v>445</v>
      </c>
      <c r="C18" s="110" t="s">
        <v>446</v>
      </c>
      <c r="D18" s="110" t="s">
        <v>444</v>
      </c>
      <c r="E18" s="110">
        <v>60214721</v>
      </c>
      <c r="F18" s="44" t="s">
        <v>890</v>
      </c>
      <c r="G18" s="110">
        <v>82</v>
      </c>
      <c r="H18" s="110">
        <v>74</v>
      </c>
      <c r="I18" s="110">
        <v>156</v>
      </c>
      <c r="J18" s="110"/>
      <c r="K18" s="46">
        <f t="shared" si="0"/>
        <v>46.8</v>
      </c>
      <c r="L18" s="46">
        <v>74.5</v>
      </c>
      <c r="M18" s="45">
        <f t="shared" si="1"/>
        <v>29.8</v>
      </c>
      <c r="N18" s="46">
        <f t="shared" si="2"/>
        <v>76.6</v>
      </c>
    </row>
    <row r="19" spans="1:14" s="163" customFormat="1" ht="27.75" customHeight="1">
      <c r="A19" s="44">
        <v>17</v>
      </c>
      <c r="B19" s="110" t="s">
        <v>445</v>
      </c>
      <c r="C19" s="110" t="s">
        <v>446</v>
      </c>
      <c r="D19" s="110" t="s">
        <v>447</v>
      </c>
      <c r="E19" s="110">
        <v>60213927</v>
      </c>
      <c r="F19" s="44" t="s">
        <v>890</v>
      </c>
      <c r="G19" s="110">
        <v>62</v>
      </c>
      <c r="H19" s="110">
        <v>63.5</v>
      </c>
      <c r="I19" s="110">
        <v>125.5</v>
      </c>
      <c r="J19" s="110"/>
      <c r="K19" s="46">
        <f t="shared" si="0"/>
        <v>37.65</v>
      </c>
      <c r="L19" s="46">
        <v>27.4</v>
      </c>
      <c r="M19" s="45">
        <f t="shared" si="1"/>
        <v>10.96</v>
      </c>
      <c r="N19" s="46">
        <f t="shared" si="2"/>
        <v>48.61</v>
      </c>
    </row>
    <row r="20" spans="1:14" s="163" customFormat="1" ht="27.75" customHeight="1">
      <c r="A20" s="44">
        <v>18</v>
      </c>
      <c r="B20" s="110" t="s">
        <v>445</v>
      </c>
      <c r="C20" s="110" t="s">
        <v>446</v>
      </c>
      <c r="D20" s="110" t="s">
        <v>448</v>
      </c>
      <c r="E20" s="110">
        <v>60220924</v>
      </c>
      <c r="F20" s="44" t="s">
        <v>890</v>
      </c>
      <c r="G20" s="110">
        <v>59</v>
      </c>
      <c r="H20" s="110">
        <v>60.5</v>
      </c>
      <c r="I20" s="110">
        <v>119.5</v>
      </c>
      <c r="J20" s="110"/>
      <c r="K20" s="46">
        <f t="shared" si="0"/>
        <v>35.85</v>
      </c>
      <c r="L20" s="46">
        <v>75.5</v>
      </c>
      <c r="M20" s="45">
        <f t="shared" si="1"/>
        <v>30.200000000000003</v>
      </c>
      <c r="N20" s="46">
        <f t="shared" si="2"/>
        <v>66.05000000000001</v>
      </c>
    </row>
    <row r="21" spans="1:14" s="163" customFormat="1" ht="27.75" customHeight="1">
      <c r="A21" s="44">
        <v>19</v>
      </c>
      <c r="B21" s="110" t="s">
        <v>445</v>
      </c>
      <c r="C21" s="110" t="s">
        <v>450</v>
      </c>
      <c r="D21" s="110" t="s">
        <v>449</v>
      </c>
      <c r="E21" s="110">
        <v>60219115</v>
      </c>
      <c r="F21" s="44" t="s">
        <v>890</v>
      </c>
      <c r="G21" s="110">
        <v>61</v>
      </c>
      <c r="H21" s="110">
        <v>74</v>
      </c>
      <c r="I21" s="110">
        <v>135</v>
      </c>
      <c r="J21" s="110"/>
      <c r="K21" s="46">
        <f t="shared" si="0"/>
        <v>40.5</v>
      </c>
      <c r="L21" s="46">
        <v>80.5</v>
      </c>
      <c r="M21" s="45">
        <f t="shared" si="1"/>
        <v>32.2</v>
      </c>
      <c r="N21" s="46">
        <f t="shared" si="2"/>
        <v>72.7</v>
      </c>
    </row>
    <row r="22" spans="1:14" s="163" customFormat="1" ht="27.75" customHeight="1">
      <c r="A22" s="44">
        <v>20</v>
      </c>
      <c r="B22" s="110" t="s">
        <v>445</v>
      </c>
      <c r="C22" s="110" t="s">
        <v>450</v>
      </c>
      <c r="D22" s="110" t="s">
        <v>451</v>
      </c>
      <c r="E22" s="110">
        <v>60209410</v>
      </c>
      <c r="F22" s="44" t="s">
        <v>890</v>
      </c>
      <c r="G22" s="110">
        <v>45</v>
      </c>
      <c r="H22" s="110">
        <v>73.5</v>
      </c>
      <c r="I22" s="110">
        <v>118.5</v>
      </c>
      <c r="J22" s="110"/>
      <c r="K22" s="46">
        <f t="shared" si="0"/>
        <v>35.55</v>
      </c>
      <c r="L22" s="46">
        <v>78</v>
      </c>
      <c r="M22" s="45">
        <f t="shared" si="1"/>
        <v>31.200000000000003</v>
      </c>
      <c r="N22" s="46">
        <f t="shared" si="2"/>
        <v>66.75</v>
      </c>
    </row>
    <row r="23" spans="1:14" s="163" customFormat="1" ht="27.75" customHeight="1">
      <c r="A23" s="44">
        <v>21</v>
      </c>
      <c r="B23" s="110" t="s">
        <v>445</v>
      </c>
      <c r="C23" s="110" t="s">
        <v>450</v>
      </c>
      <c r="D23" s="110" t="s">
        <v>452</v>
      </c>
      <c r="E23" s="110">
        <v>60210901</v>
      </c>
      <c r="F23" s="44" t="s">
        <v>890</v>
      </c>
      <c r="G23" s="110">
        <v>48</v>
      </c>
      <c r="H23" s="110">
        <v>64.5</v>
      </c>
      <c r="I23" s="110">
        <v>112.5</v>
      </c>
      <c r="J23" s="110"/>
      <c r="K23" s="46">
        <f t="shared" si="0"/>
        <v>33.75</v>
      </c>
      <c r="L23" s="46">
        <v>76.4</v>
      </c>
      <c r="M23" s="45">
        <f t="shared" si="1"/>
        <v>30.560000000000002</v>
      </c>
      <c r="N23" s="46">
        <f t="shared" si="2"/>
        <v>64.31</v>
      </c>
    </row>
    <row r="24" spans="1:14" s="163" customFormat="1" ht="27.75" customHeight="1">
      <c r="A24" s="44">
        <v>22</v>
      </c>
      <c r="B24" s="110" t="s">
        <v>93</v>
      </c>
      <c r="C24" s="110" t="s">
        <v>94</v>
      </c>
      <c r="D24" s="110" t="s">
        <v>70</v>
      </c>
      <c r="E24" s="110">
        <v>60227618</v>
      </c>
      <c r="F24" s="44" t="s">
        <v>890</v>
      </c>
      <c r="G24" s="110">
        <v>64</v>
      </c>
      <c r="H24" s="110">
        <v>69.5</v>
      </c>
      <c r="I24" s="110">
        <v>133.5</v>
      </c>
      <c r="J24" s="110">
        <v>45</v>
      </c>
      <c r="K24" s="46">
        <f>J24*0.2+(G24+H24)/2*0.4</f>
        <v>35.7</v>
      </c>
      <c r="L24" s="46">
        <v>79.4</v>
      </c>
      <c r="M24" s="45">
        <f t="shared" si="1"/>
        <v>31.760000000000005</v>
      </c>
      <c r="N24" s="46">
        <f t="shared" si="2"/>
        <v>67.46000000000001</v>
      </c>
    </row>
    <row r="25" spans="1:14" s="163" customFormat="1" ht="27.75" customHeight="1">
      <c r="A25" s="44">
        <v>23</v>
      </c>
      <c r="B25" s="110" t="s">
        <v>93</v>
      </c>
      <c r="C25" s="110" t="s">
        <v>94</v>
      </c>
      <c r="D25" s="110" t="s">
        <v>453</v>
      </c>
      <c r="E25" s="110">
        <v>60205006</v>
      </c>
      <c r="F25" s="44" t="s">
        <v>890</v>
      </c>
      <c r="G25" s="110">
        <v>55</v>
      </c>
      <c r="H25" s="110">
        <v>74</v>
      </c>
      <c r="I25" s="110">
        <v>129</v>
      </c>
      <c r="J25" s="110">
        <v>43</v>
      </c>
      <c r="K25" s="46">
        <f>J25*0.2+(G25+H25)/2*0.4</f>
        <v>34.4</v>
      </c>
      <c r="L25" s="46">
        <v>79.6</v>
      </c>
      <c r="M25" s="45">
        <f t="shared" si="1"/>
        <v>31.84</v>
      </c>
      <c r="N25" s="46">
        <f t="shared" si="2"/>
        <v>66.24</v>
      </c>
    </row>
    <row r="26" spans="1:14" s="163" customFormat="1" ht="27.75" customHeight="1">
      <c r="A26" s="44">
        <v>24</v>
      </c>
      <c r="B26" s="110" t="s">
        <v>93</v>
      </c>
      <c r="C26" s="110" t="s">
        <v>94</v>
      </c>
      <c r="D26" s="110" t="s">
        <v>454</v>
      </c>
      <c r="E26" s="110">
        <v>60209928</v>
      </c>
      <c r="F26" s="44" t="s">
        <v>890</v>
      </c>
      <c r="G26" s="110">
        <v>60</v>
      </c>
      <c r="H26" s="110">
        <v>65.5</v>
      </c>
      <c r="I26" s="110">
        <v>125.5</v>
      </c>
      <c r="J26" s="110">
        <v>69</v>
      </c>
      <c r="K26" s="46">
        <f>J26*0.2+(G26+H26)/2*0.4</f>
        <v>38.900000000000006</v>
      </c>
      <c r="L26" s="46">
        <v>80.4</v>
      </c>
      <c r="M26" s="45">
        <f t="shared" si="1"/>
        <v>32.160000000000004</v>
      </c>
      <c r="N26" s="46">
        <f t="shared" si="2"/>
        <v>71.06</v>
      </c>
    </row>
    <row r="27" spans="1:14" s="163" customFormat="1" ht="27.75" customHeight="1">
      <c r="A27" s="44">
        <v>25</v>
      </c>
      <c r="B27" s="110" t="s">
        <v>456</v>
      </c>
      <c r="C27" s="110" t="s">
        <v>457</v>
      </c>
      <c r="D27" s="110" t="s">
        <v>455</v>
      </c>
      <c r="E27" s="110">
        <v>60219912</v>
      </c>
      <c r="F27" s="44" t="s">
        <v>890</v>
      </c>
      <c r="G27" s="110">
        <v>55</v>
      </c>
      <c r="H27" s="110">
        <v>66</v>
      </c>
      <c r="I27" s="110">
        <v>121</v>
      </c>
      <c r="J27" s="110"/>
      <c r="K27" s="46">
        <f t="shared" si="0"/>
        <v>36.3</v>
      </c>
      <c r="L27" s="46">
        <v>85.2</v>
      </c>
      <c r="M27" s="45">
        <f t="shared" si="1"/>
        <v>34.080000000000005</v>
      </c>
      <c r="N27" s="46">
        <f t="shared" si="2"/>
        <v>70.38</v>
      </c>
    </row>
    <row r="28" spans="1:14" s="163" customFormat="1" ht="27.75" customHeight="1">
      <c r="A28" s="44">
        <v>26</v>
      </c>
      <c r="B28" s="110" t="s">
        <v>456</v>
      </c>
      <c r="C28" s="110" t="s">
        <v>457</v>
      </c>
      <c r="D28" s="110" t="s">
        <v>458</v>
      </c>
      <c r="E28" s="110">
        <v>60216130</v>
      </c>
      <c r="F28" s="44" t="s">
        <v>890</v>
      </c>
      <c r="G28" s="110">
        <v>60</v>
      </c>
      <c r="H28" s="110">
        <v>58</v>
      </c>
      <c r="I28" s="110">
        <v>118</v>
      </c>
      <c r="J28" s="110"/>
      <c r="K28" s="46">
        <f t="shared" si="0"/>
        <v>35.4</v>
      </c>
      <c r="L28" s="46">
        <v>84.5</v>
      </c>
      <c r="M28" s="45">
        <f t="shared" si="1"/>
        <v>33.800000000000004</v>
      </c>
      <c r="N28" s="46">
        <f t="shared" si="2"/>
        <v>69.2</v>
      </c>
    </row>
    <row r="29" spans="1:14" s="163" customFormat="1" ht="27.75" customHeight="1">
      <c r="A29" s="44">
        <v>27</v>
      </c>
      <c r="B29" s="110" t="s">
        <v>460</v>
      </c>
      <c r="C29" s="110" t="s">
        <v>461</v>
      </c>
      <c r="D29" s="110" t="s">
        <v>459</v>
      </c>
      <c r="E29" s="110">
        <v>60214813</v>
      </c>
      <c r="F29" s="44" t="s">
        <v>890</v>
      </c>
      <c r="G29" s="110">
        <v>63</v>
      </c>
      <c r="H29" s="110">
        <v>66</v>
      </c>
      <c r="I29" s="110">
        <v>129</v>
      </c>
      <c r="J29" s="110"/>
      <c r="K29" s="46">
        <f t="shared" si="0"/>
        <v>38.699999999999996</v>
      </c>
      <c r="L29" s="46">
        <v>78.9</v>
      </c>
      <c r="M29" s="45">
        <f t="shared" si="1"/>
        <v>31.560000000000002</v>
      </c>
      <c r="N29" s="46">
        <f t="shared" si="2"/>
        <v>70.25999999999999</v>
      </c>
    </row>
    <row r="30" spans="1:14" s="163" customFormat="1" ht="27.75" customHeight="1">
      <c r="A30" s="44">
        <v>28</v>
      </c>
      <c r="B30" s="110" t="s">
        <v>460</v>
      </c>
      <c r="C30" s="110" t="s">
        <v>461</v>
      </c>
      <c r="D30" s="110" t="s">
        <v>462</v>
      </c>
      <c r="E30" s="110">
        <v>60207201</v>
      </c>
      <c r="F30" s="44" t="s">
        <v>890</v>
      </c>
      <c r="G30" s="110">
        <v>60</v>
      </c>
      <c r="H30" s="110">
        <v>66</v>
      </c>
      <c r="I30" s="110">
        <v>126</v>
      </c>
      <c r="J30" s="110"/>
      <c r="K30" s="46">
        <f t="shared" si="0"/>
        <v>37.8</v>
      </c>
      <c r="L30" s="46">
        <v>79.1</v>
      </c>
      <c r="M30" s="45">
        <f t="shared" si="1"/>
        <v>31.64</v>
      </c>
      <c r="N30" s="46">
        <f t="shared" si="2"/>
        <v>69.44</v>
      </c>
    </row>
    <row r="31" spans="1:14" s="163" customFormat="1" ht="27.75" customHeight="1">
      <c r="A31" s="44">
        <v>29</v>
      </c>
      <c r="B31" s="110" t="s">
        <v>460</v>
      </c>
      <c r="C31" s="110" t="s">
        <v>461</v>
      </c>
      <c r="D31" s="110" t="s">
        <v>463</v>
      </c>
      <c r="E31" s="110">
        <v>60206324</v>
      </c>
      <c r="F31" s="44" t="s">
        <v>890</v>
      </c>
      <c r="G31" s="110">
        <v>56</v>
      </c>
      <c r="H31" s="110">
        <v>68</v>
      </c>
      <c r="I31" s="110">
        <v>124</v>
      </c>
      <c r="J31" s="110"/>
      <c r="K31" s="46">
        <f t="shared" si="0"/>
        <v>37.199999999999996</v>
      </c>
      <c r="L31" s="46">
        <v>0</v>
      </c>
      <c r="M31" s="45">
        <f t="shared" si="1"/>
        <v>0</v>
      </c>
      <c r="N31" s="46">
        <f t="shared" si="2"/>
        <v>37.199999999999996</v>
      </c>
    </row>
    <row r="32" spans="1:14" s="163" customFormat="1" ht="27.75" customHeight="1">
      <c r="A32" s="44">
        <v>30</v>
      </c>
      <c r="B32" s="110" t="s">
        <v>465</v>
      </c>
      <c r="C32" s="110" t="s">
        <v>14</v>
      </c>
      <c r="D32" s="110" t="s">
        <v>464</v>
      </c>
      <c r="E32" s="110">
        <v>60217518</v>
      </c>
      <c r="F32" s="44" t="s">
        <v>890</v>
      </c>
      <c r="G32" s="110">
        <v>70</v>
      </c>
      <c r="H32" s="110">
        <v>70</v>
      </c>
      <c r="I32" s="110">
        <v>140</v>
      </c>
      <c r="J32" s="110"/>
      <c r="K32" s="46">
        <f t="shared" si="0"/>
        <v>42</v>
      </c>
      <c r="L32" s="46">
        <v>79.8</v>
      </c>
      <c r="M32" s="45">
        <f t="shared" si="1"/>
        <v>31.92</v>
      </c>
      <c r="N32" s="46">
        <f t="shared" si="2"/>
        <v>73.92</v>
      </c>
    </row>
    <row r="33" spans="1:14" s="163" customFormat="1" ht="27.75" customHeight="1">
      <c r="A33" s="44">
        <v>31</v>
      </c>
      <c r="B33" s="110" t="s">
        <v>465</v>
      </c>
      <c r="C33" s="110" t="s">
        <v>14</v>
      </c>
      <c r="D33" s="110" t="s">
        <v>466</v>
      </c>
      <c r="E33" s="110">
        <v>60208228</v>
      </c>
      <c r="F33" s="44" t="s">
        <v>890</v>
      </c>
      <c r="G33" s="110">
        <v>64</v>
      </c>
      <c r="H33" s="110">
        <v>74</v>
      </c>
      <c r="I33" s="110">
        <v>138</v>
      </c>
      <c r="J33" s="110"/>
      <c r="K33" s="46">
        <f t="shared" si="0"/>
        <v>41.4</v>
      </c>
      <c r="L33" s="46">
        <v>82.1</v>
      </c>
      <c r="M33" s="45">
        <f t="shared" si="1"/>
        <v>32.839999999999996</v>
      </c>
      <c r="N33" s="46">
        <f t="shared" si="2"/>
        <v>74.24</v>
      </c>
    </row>
    <row r="34" spans="1:14" s="163" customFormat="1" ht="27.75" customHeight="1">
      <c r="A34" s="44">
        <v>32</v>
      </c>
      <c r="B34" s="22" t="s">
        <v>465</v>
      </c>
      <c r="C34" s="22" t="s">
        <v>14</v>
      </c>
      <c r="D34" s="22" t="s">
        <v>467</v>
      </c>
      <c r="E34" s="22">
        <v>60216328</v>
      </c>
      <c r="F34" s="44" t="s">
        <v>1158</v>
      </c>
      <c r="G34" s="22">
        <v>66</v>
      </c>
      <c r="H34" s="22">
        <v>71.5</v>
      </c>
      <c r="I34" s="22">
        <v>137.5</v>
      </c>
      <c r="J34" s="22"/>
      <c r="K34" s="46">
        <f t="shared" si="0"/>
        <v>41.25</v>
      </c>
      <c r="L34" s="46">
        <v>78.8</v>
      </c>
      <c r="M34" s="45">
        <f t="shared" si="1"/>
        <v>31.52</v>
      </c>
      <c r="N34" s="46">
        <f t="shared" si="2"/>
        <v>72.77</v>
      </c>
    </row>
    <row r="35" spans="1:14" s="163" customFormat="1" ht="16.5" customHeight="1">
      <c r="A35" s="24"/>
      <c r="B35" s="55"/>
      <c r="C35" s="55"/>
      <c r="D35" s="55"/>
      <c r="E35" s="55"/>
      <c r="F35" s="24"/>
      <c r="G35" s="24"/>
      <c r="H35" s="24"/>
      <c r="I35" s="56"/>
      <c r="J35" s="56"/>
      <c r="K35" s="56"/>
      <c r="L35" s="56"/>
      <c r="M35" s="57"/>
      <c r="N35" s="56"/>
    </row>
  </sheetData>
  <sheetProtection/>
  <mergeCells count="1">
    <mergeCell ref="A1:N1"/>
  </mergeCells>
  <printOptions/>
  <pageMargins left="0.39" right="0.16" top="0.41" bottom="0.4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2017-06-16T02:48:28Z</cp:lastPrinted>
  <dcterms:created xsi:type="dcterms:W3CDTF">2016-11-22T06:24:04Z</dcterms:created>
  <dcterms:modified xsi:type="dcterms:W3CDTF">2017-06-19T01:43:43Z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